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MIDDLE EAST VIA SINGAPORE" sheetId="1" r:id="rId1"/>
  </sheets>
  <externalReferences>
    <externalReference r:id="rId4"/>
    <externalReference r:id="rId5"/>
    <externalReference r:id="rId6"/>
  </externalReferences>
  <definedNames>
    <definedName name="_1_Fill_1" localSheetId="0">#REF!</definedName>
    <definedName name="_1_Fill_1">#REF!</definedName>
    <definedName name="_10_Fill_14" localSheetId="0">#REF!</definedName>
    <definedName name="_10_Fill_14">#REF!</definedName>
    <definedName name="_10_Fill_3" localSheetId="0">#REF!</definedName>
    <definedName name="_10_Fill_3">#REF!</definedName>
    <definedName name="_100DRAFT_9" localSheetId="0">#REF!</definedName>
    <definedName name="_100DRAFT_9">#REF!</definedName>
    <definedName name="_100EXPORTOEXCELFORMAT_4" localSheetId="0">#REF!</definedName>
    <definedName name="_100EXPORTOEXCELFORMAT_4">#REF!</definedName>
    <definedName name="_1011dt_8" localSheetId="0">#REF!</definedName>
    <definedName name="_1011dt_8">#REF!</definedName>
    <definedName name="_101EXPORTOEXCELFORMAT_5" localSheetId="0">#REF!</definedName>
    <definedName name="_101EXPORTOEXCELFORMAT_5">#REF!</definedName>
    <definedName name="_1028dt_9" localSheetId="0">#REF!</definedName>
    <definedName name="_1028dt_9">#REF!</definedName>
    <definedName name="_102dt_1" localSheetId="0">#REF!</definedName>
    <definedName name="_102dt_1">#REF!</definedName>
    <definedName name="_102EXPORTOEXCELFORMAT_6" localSheetId="0">#REF!</definedName>
    <definedName name="_102EXPORTOEXCELFORMAT_6">#REF!</definedName>
    <definedName name="_103EXPORTOEXCELFORMAT_7" localSheetId="0">#REF!</definedName>
    <definedName name="_103EXPORTOEXCELFORMAT_7">#REF!</definedName>
    <definedName name="_1045dtdt_1" localSheetId="0">#REF!</definedName>
    <definedName name="_1045dtdt_1">#REF!</definedName>
    <definedName name="_104dt_10" localSheetId="0">#REF!</definedName>
    <definedName name="_104dt_10">#REF!</definedName>
    <definedName name="_104EXPORTOEXCELFORMAT_8" localSheetId="0">#REF!</definedName>
    <definedName name="_104EXPORTOEXCELFORMAT_8">#REF!</definedName>
    <definedName name="_105dt_11" localSheetId="0">#REF!</definedName>
    <definedName name="_105dt_11">#REF!</definedName>
    <definedName name="_105EXPORTOEXCELFORMAT_9" localSheetId="0">#REF!</definedName>
    <definedName name="_105EXPORTOEXCELFORMAT_9">#REF!</definedName>
    <definedName name="_1062dtdt_10" localSheetId="0">#REF!</definedName>
    <definedName name="_1062dtdt_10">#REF!</definedName>
    <definedName name="_1068dtdt_11" localSheetId="0">#REF!</definedName>
    <definedName name="_1068dtdt_11">#REF!</definedName>
    <definedName name="_106TG_1" localSheetId="0">#REF!</definedName>
    <definedName name="_106TG_1">#REF!</definedName>
    <definedName name="_107dt_12" localSheetId="0">#REF!</definedName>
    <definedName name="_107dt_12">#REF!</definedName>
    <definedName name="_107TG_10" localSheetId="0">#REF!</definedName>
    <definedName name="_107TG_10">#REF!</definedName>
    <definedName name="_1085dtdt_12" localSheetId="0">#REF!</definedName>
    <definedName name="_1085dtdt_12">#REF!</definedName>
    <definedName name="_108TG_11" localSheetId="0">#REF!</definedName>
    <definedName name="_108TG_11">#REF!</definedName>
    <definedName name="_109_Fill_2" localSheetId="0">#REF!</definedName>
    <definedName name="_109_Fill_2">#REF!</definedName>
    <definedName name="_109dt_13" localSheetId="0">#REF!</definedName>
    <definedName name="_109dt_13">#REF!</definedName>
    <definedName name="_109TG_12" localSheetId="0">#REF!</definedName>
    <definedName name="_109TG_12">#REF!</definedName>
    <definedName name="_11_Fill_15" localSheetId="0">#REF!</definedName>
    <definedName name="_11_Fill_15">#REF!</definedName>
    <definedName name="_11_Fill_4" localSheetId="0">#REF!</definedName>
    <definedName name="_11_Fill_4">#REF!</definedName>
    <definedName name="_1102dtdt_13" localSheetId="0">#REF!</definedName>
    <definedName name="_1102dtdt_13">#REF!</definedName>
    <definedName name="_1108dtdt_14" localSheetId="0">#REF!</definedName>
    <definedName name="_1108dtdt_14">#REF!</definedName>
    <definedName name="_110dt_14" localSheetId="0">#REF!</definedName>
    <definedName name="_110dt_14">#REF!</definedName>
    <definedName name="_110TG_13" localSheetId="0">#REF!</definedName>
    <definedName name="_110TG_13">#REF!</definedName>
    <definedName name="_1114dtdt_15" localSheetId="0">#REF!</definedName>
    <definedName name="_1114dtdt_15">#REF!</definedName>
    <definedName name="_111dt_15" localSheetId="0">#REF!</definedName>
    <definedName name="_111dt_15">#REF!</definedName>
    <definedName name="_111TG_14" localSheetId="0">#REF!</definedName>
    <definedName name="_111TG_14">#REF!</definedName>
    <definedName name="_1120dtdt_16" localSheetId="0">#REF!</definedName>
    <definedName name="_1120dtdt_16">#REF!</definedName>
    <definedName name="_112dt_16" localSheetId="0">#REF!</definedName>
    <definedName name="_112dt_16">#REF!</definedName>
    <definedName name="_112TG_15" localSheetId="0">#REF!</definedName>
    <definedName name="_112TG_15">#REF!</definedName>
    <definedName name="_1137dtdt_2" localSheetId="0">#REF!</definedName>
    <definedName name="_1137dtdt_2">#REF!</definedName>
    <definedName name="_113TG_16" localSheetId="0">#REF!</definedName>
    <definedName name="_113TG_16">#REF!</definedName>
    <definedName name="_114dt_2" localSheetId="0">#REF!</definedName>
    <definedName name="_114dt_2">#REF!</definedName>
    <definedName name="_114TG_2" localSheetId="0">#REF!</definedName>
    <definedName name="_114TG_2">#REF!</definedName>
    <definedName name="_1154dtdt_3" localSheetId="0">#REF!</definedName>
    <definedName name="_1154dtdt_3">#REF!</definedName>
    <definedName name="_115TG_3" localSheetId="0">#REF!</definedName>
    <definedName name="_115TG_3">#REF!</definedName>
    <definedName name="_116dt_3" localSheetId="0">#REF!</definedName>
    <definedName name="_116dt_3">#REF!</definedName>
    <definedName name="_116TG_4" localSheetId="0">#REF!</definedName>
    <definedName name="_116TG_4">#REF!</definedName>
    <definedName name="_1171dtdt_4" localSheetId="0">#REF!</definedName>
    <definedName name="_1171dtdt_4">#REF!</definedName>
    <definedName name="_117TG_5" localSheetId="0">#REF!</definedName>
    <definedName name="_117TG_5">#REF!</definedName>
    <definedName name="_1188dtdt_5" localSheetId="0">#REF!</definedName>
    <definedName name="_1188dtdt_5">#REF!</definedName>
    <definedName name="_118dt_4" localSheetId="0">#REF!</definedName>
    <definedName name="_118dt_4">#REF!</definedName>
    <definedName name="_118TG_6" localSheetId="0">#REF!</definedName>
    <definedName name="_118TG_6">#REF!</definedName>
    <definedName name="_119TG_7" localSheetId="0">#REF!</definedName>
    <definedName name="_119TG_7">#REF!</definedName>
    <definedName name="_12_Fill_16" localSheetId="0">#REF!</definedName>
    <definedName name="_12_Fill_16">#REF!</definedName>
    <definedName name="_12_Fill_5" localSheetId="0">#REF!</definedName>
    <definedName name="_12_Fill_5">#REF!</definedName>
    <definedName name="_1205dtdt_6" localSheetId="0">#REF!</definedName>
    <definedName name="_1205dtdt_6">#REF!</definedName>
    <definedName name="_120dt_5" localSheetId="0">#REF!</definedName>
    <definedName name="_120dt_5">#REF!</definedName>
    <definedName name="_120TG_8" localSheetId="0">#REF!</definedName>
    <definedName name="_120TG_8">#REF!</definedName>
    <definedName name="_121TG_9" localSheetId="0">#REF!</definedName>
    <definedName name="_121TG_9">#REF!</definedName>
    <definedName name="_1222dtdt_7" localSheetId="0">#REF!</definedName>
    <definedName name="_1222dtdt_7">#REF!</definedName>
    <definedName name="_122dt_6" localSheetId="0">#REF!</definedName>
    <definedName name="_122dt_6">#REF!</definedName>
    <definedName name="_1239dtdt_8" localSheetId="0">#REF!</definedName>
    <definedName name="_1239dtdt_8">#REF!</definedName>
    <definedName name="_124dt_7" localSheetId="0">#REF!</definedName>
    <definedName name="_124dt_7">#REF!</definedName>
    <definedName name="_1256dtdt_9" localSheetId="0">#REF!</definedName>
    <definedName name="_1256dtdt_9">#REF!</definedName>
    <definedName name="_126_Fill_3" localSheetId="0">#REF!</definedName>
    <definedName name="_126_Fill_3">#REF!</definedName>
    <definedName name="_1260Excel_BuiltIn__FilterDatabase_12" localSheetId="0">#REF!</definedName>
    <definedName name="_1260Excel_BuiltIn__FilterDatabase_12">#REF!</definedName>
    <definedName name="_126dt_8" localSheetId="0">#REF!</definedName>
    <definedName name="_126dt_8">#REF!</definedName>
    <definedName name="_1277EXPORTOEXCELFORMAT_1" localSheetId="0">#REF!</definedName>
    <definedName name="_1277EXPORTOEXCELFORMAT_1">#REF!</definedName>
    <definedName name="_128dt_9" localSheetId="0">#REF!</definedName>
    <definedName name="_128dt_9">#REF!</definedName>
    <definedName name="_1294EXPORTOEXCELFORMAT_10" localSheetId="0">#REF!</definedName>
    <definedName name="_1294EXPORTOEXCELFORMAT_10">#REF!</definedName>
    <definedName name="_13_Fill_6" localSheetId="0">#REF!</definedName>
    <definedName name="_13_Fill_6">#REF!</definedName>
    <definedName name="_1300EXPORTOEXCELFORMAT_11" localSheetId="0">#REF!</definedName>
    <definedName name="_1300EXPORTOEXCELFORMAT_11">#REF!</definedName>
    <definedName name="_130dtdt_1" localSheetId="0">#REF!</definedName>
    <definedName name="_130dtdt_1">#REF!</definedName>
    <definedName name="_1317EXPORTOEXCELFORMAT_12" localSheetId="0">#REF!</definedName>
    <definedName name="_1317EXPORTOEXCELFORMAT_12">#REF!</definedName>
    <definedName name="_132dtdt_10" localSheetId="0">#REF!</definedName>
    <definedName name="_132dtdt_10">#REF!</definedName>
    <definedName name="_1334EXPORTOEXCELFORMAT_13" localSheetId="0">#REF!</definedName>
    <definedName name="_1334EXPORTOEXCELFORMAT_13">#REF!</definedName>
    <definedName name="_133dtdt_11" localSheetId="0">#REF!</definedName>
    <definedName name="_133dtdt_11">#REF!</definedName>
    <definedName name="_1340EXPORTOEXCELFORMAT_14" localSheetId="0">#REF!</definedName>
    <definedName name="_1340EXPORTOEXCELFORMAT_14">#REF!</definedName>
    <definedName name="_1346EXPORTOEXCELFORMAT_15" localSheetId="0">#REF!</definedName>
    <definedName name="_1346EXPORTOEXCELFORMAT_15">#REF!</definedName>
    <definedName name="_1352EXPORTOEXCELFORMAT_16" localSheetId="0">#REF!</definedName>
    <definedName name="_1352EXPORTOEXCELFORMAT_16">#REF!</definedName>
    <definedName name="_135dtdt_12" localSheetId="0">#REF!</definedName>
    <definedName name="_135dtdt_12">#REF!</definedName>
    <definedName name="_1369EXPORTOEXCELFORMAT_2" localSheetId="0">#REF!</definedName>
    <definedName name="_1369EXPORTOEXCELFORMAT_2">#REF!</definedName>
    <definedName name="_137dtdt_13" localSheetId="0">#REF!</definedName>
    <definedName name="_137dtdt_13">#REF!</definedName>
    <definedName name="_1386EXPORTOEXCELFORMAT_3" localSheetId="0">#REF!</definedName>
    <definedName name="_1386EXPORTOEXCELFORMAT_3">#REF!</definedName>
    <definedName name="_138dtdt_14" localSheetId="0">#REF!</definedName>
    <definedName name="_138dtdt_14">#REF!</definedName>
    <definedName name="_139dtdt_15" localSheetId="0">#REF!</definedName>
    <definedName name="_139dtdt_15">#REF!</definedName>
    <definedName name="_14_Fill_2" localSheetId="0">#REF!</definedName>
    <definedName name="_14_Fill_2">#REF!</definedName>
    <definedName name="_14_Fill_7" localSheetId="0">#REF!</definedName>
    <definedName name="_14_Fill_7">#REF!</definedName>
    <definedName name="_1403EXPORTOEXCELFORMAT_4" localSheetId="0">#REF!</definedName>
    <definedName name="_1403EXPORTOEXCELFORMAT_4">#REF!</definedName>
    <definedName name="_140dtdt_16" localSheetId="0">#REF!</definedName>
    <definedName name="_140dtdt_16">#REF!</definedName>
    <definedName name="_1420EXPORTOEXCELFORMAT_5" localSheetId="0">#REF!</definedName>
    <definedName name="_1420EXPORTOEXCELFORMAT_5">#REF!</definedName>
    <definedName name="_142dtdt_2" localSheetId="0">#REF!</definedName>
    <definedName name="_142dtdt_2">#REF!</definedName>
    <definedName name="_143_Fill_4" localSheetId="0">#REF!</definedName>
    <definedName name="_143_Fill_4">#REF!</definedName>
    <definedName name="_1437EXPORTOEXCELFORMAT_6" localSheetId="0">#REF!</definedName>
    <definedName name="_1437EXPORTOEXCELFORMAT_6">#REF!</definedName>
    <definedName name="_144dtdt_3" localSheetId="0">#REF!</definedName>
    <definedName name="_144dtdt_3">#REF!</definedName>
    <definedName name="_1454EXPORTOEXCELFORMAT_7" localSheetId="0">#REF!</definedName>
    <definedName name="_1454EXPORTOEXCELFORMAT_7">#REF!</definedName>
    <definedName name="_146dtdt_4" localSheetId="0">#REF!</definedName>
    <definedName name="_146dtdt_4">#REF!</definedName>
    <definedName name="_1471EXPORTOEXCELFORMAT_8" localSheetId="0">#REF!</definedName>
    <definedName name="_1471EXPORTOEXCELFORMAT_8">#REF!</definedName>
    <definedName name="_1488EXPORTOEXCELFORMAT_9" localSheetId="0">#REF!</definedName>
    <definedName name="_1488EXPORTOEXCELFORMAT_9">#REF!</definedName>
    <definedName name="_148dtdt_5" localSheetId="0">#REF!</definedName>
    <definedName name="_148dtdt_5">#REF!</definedName>
    <definedName name="_15_Fill_8" localSheetId="0">#REF!</definedName>
    <definedName name="_15_Fill_8">#REF!</definedName>
    <definedName name="_1505TG_1" localSheetId="0">#REF!</definedName>
    <definedName name="_1505TG_1">#REF!</definedName>
    <definedName name="_150dtdt_6" localSheetId="0">#REF!</definedName>
    <definedName name="_150dtdt_6">#REF!</definedName>
    <definedName name="_1522TG_10" localSheetId="0">#REF!</definedName>
    <definedName name="_1522TG_10">#REF!</definedName>
    <definedName name="_1528TG_11" localSheetId="0">#REF!</definedName>
    <definedName name="_1528TG_11">#REF!</definedName>
    <definedName name="_152dtdt_7" localSheetId="0">#REF!</definedName>
    <definedName name="_152dtdt_7">#REF!</definedName>
    <definedName name="_1545TG_12" localSheetId="0">#REF!</definedName>
    <definedName name="_1545TG_12">#REF!</definedName>
    <definedName name="_154dtdt_8" localSheetId="0">#REF!</definedName>
    <definedName name="_154dtdt_8">#REF!</definedName>
    <definedName name="_1562TG_13" localSheetId="0">#REF!</definedName>
    <definedName name="_1562TG_13">#REF!</definedName>
    <definedName name="_1568TG_14" localSheetId="0">#REF!</definedName>
    <definedName name="_1568TG_14">#REF!</definedName>
    <definedName name="_156dtdt_9" localSheetId="0">#REF!</definedName>
    <definedName name="_156dtdt_9">#REF!</definedName>
    <definedName name="_1574TG_15" localSheetId="0">#REF!</definedName>
    <definedName name="_1574TG_15">#REF!</definedName>
    <definedName name="_1580TG_16" localSheetId="0">#REF!</definedName>
    <definedName name="_1580TG_16">#REF!</definedName>
    <definedName name="_158EXPORTOEXCELFORMAT_1" localSheetId="0">#REF!</definedName>
    <definedName name="_158EXPORTOEXCELFORMAT_1">#REF!</definedName>
    <definedName name="_1597TG_2" localSheetId="0">#REF!</definedName>
    <definedName name="_1597TG_2">#REF!</definedName>
    <definedName name="_16_Fill_3" localSheetId="0">#REF!</definedName>
    <definedName name="_16_Fill_3">#REF!</definedName>
    <definedName name="_16_Fill_9" localSheetId="0">#REF!</definedName>
    <definedName name="_16_Fill_9">#REF!</definedName>
    <definedName name="_160_Fill_5" localSheetId="0">#REF!</definedName>
    <definedName name="_160_Fill_5">#REF!</definedName>
    <definedName name="_160EXPORTOEXCELFORMAT_10" localSheetId="0">#REF!</definedName>
    <definedName name="_160EXPORTOEXCELFORMAT_10">#REF!</definedName>
    <definedName name="_1614TG_3" localSheetId="0">#REF!</definedName>
    <definedName name="_1614TG_3">#REF!</definedName>
    <definedName name="_161EXPORTOEXCELFORMAT_11" localSheetId="0">#REF!</definedName>
    <definedName name="_161EXPORTOEXCELFORMAT_11">#REF!</definedName>
    <definedName name="_1631TG_4" localSheetId="0">#REF!</definedName>
    <definedName name="_1631TG_4">#REF!</definedName>
    <definedName name="_163EXPORTOEXCELFORMAT_12" localSheetId="0">#REF!</definedName>
    <definedName name="_163EXPORTOEXCELFORMAT_12">#REF!</definedName>
    <definedName name="_1648TG_5" localSheetId="0">#REF!</definedName>
    <definedName name="_1648TG_5">#REF!</definedName>
    <definedName name="_165EXPORTOEXCELFORMAT_13" localSheetId="0">#REF!</definedName>
    <definedName name="_165EXPORTOEXCELFORMAT_13">#REF!</definedName>
    <definedName name="_1665TG_6" localSheetId="0">#REF!</definedName>
    <definedName name="_1665TG_6">#REF!</definedName>
    <definedName name="_166EXPORTOEXCELFORMAT_14" localSheetId="0">#REF!</definedName>
    <definedName name="_166EXPORTOEXCELFORMAT_14">#REF!</definedName>
    <definedName name="_167EXPORTOEXCELFORMAT_15" localSheetId="0">#REF!</definedName>
    <definedName name="_167EXPORTOEXCELFORMAT_15">#REF!</definedName>
    <definedName name="_1682TG_7" localSheetId="0">#REF!</definedName>
    <definedName name="_1682TG_7">#REF!</definedName>
    <definedName name="_168EXPORTOEXCELFORMAT_16" localSheetId="0">#REF!</definedName>
    <definedName name="_168EXPORTOEXCELFORMAT_16">#REF!</definedName>
    <definedName name="_1699TG_8" localSheetId="0">#REF!</definedName>
    <definedName name="_1699TG_8">#REF!</definedName>
    <definedName name="_17_Fill_1" localSheetId="0">#REF!</definedName>
    <definedName name="_17_Fill_1">#REF!</definedName>
    <definedName name="_170EXPORTOEXCELFORMAT_2" localSheetId="0">#REF!</definedName>
    <definedName name="_170EXPORTOEXCELFORMAT_2">#REF!</definedName>
    <definedName name="_1716TG_9" localSheetId="0">#REF!</definedName>
    <definedName name="_1716TG_9">#REF!</definedName>
    <definedName name="_172EXPORTOEXCELFORMAT_3" localSheetId="0">#REF!</definedName>
    <definedName name="_172EXPORTOEXCELFORMAT_3">#REF!</definedName>
    <definedName name="_174EXPORTOEXCELFORMAT_4" localSheetId="0">#REF!</definedName>
    <definedName name="_174EXPORTOEXCELFORMAT_4">#REF!</definedName>
    <definedName name="_176EXPORTOEXCELFORMAT_5" localSheetId="0">#REF!</definedName>
    <definedName name="_176EXPORTOEXCELFORMAT_5">#REF!</definedName>
    <definedName name="_177_Fill_6" localSheetId="0">#REF!</definedName>
    <definedName name="_177_Fill_6">#REF!</definedName>
    <definedName name="_178EXPORTOEXCELFORMAT_6" localSheetId="0">#REF!</definedName>
    <definedName name="_178EXPORTOEXCELFORMAT_6">#REF!</definedName>
    <definedName name="_17aù0_1" localSheetId="0">'[3]bang tien luong'!#REF!</definedName>
    <definedName name="_17aù0_1">'[3]bang tien luong'!#REF!</definedName>
    <definedName name="_18_Fill_4" localSheetId="0">#REF!</definedName>
    <definedName name="_18_Fill_4">#REF!</definedName>
    <definedName name="_180EXPORTOEXCELFORMAT_7" localSheetId="0">#REF!</definedName>
    <definedName name="_180EXPORTOEXCELFORMAT_7">#REF!</definedName>
    <definedName name="_182EXPORTOEXCELFORMAT_8" localSheetId="0">#REF!</definedName>
    <definedName name="_182EXPORTOEXCELFORMAT_8">#REF!</definedName>
    <definedName name="_184EXPORTOEXCELFORMAT_9" localSheetId="0">#REF!</definedName>
    <definedName name="_184EXPORTOEXCELFORMAT_9">#REF!</definedName>
    <definedName name="_186TG_1" localSheetId="0">#REF!</definedName>
    <definedName name="_186TG_1">#REF!</definedName>
    <definedName name="_188TG_10" localSheetId="0">#REF!</definedName>
    <definedName name="_188TG_10">#REF!</definedName>
    <definedName name="_189TG_11" localSheetId="0">#REF!</definedName>
    <definedName name="_189TG_11">#REF!</definedName>
    <definedName name="_18aù0_2" localSheetId="0">'[3]bang tien luong'!#REF!</definedName>
    <definedName name="_18aù0_2">'[3]bang tien luong'!#REF!</definedName>
    <definedName name="_191TG_12" localSheetId="0">#REF!</definedName>
    <definedName name="_191TG_12">#REF!</definedName>
    <definedName name="_193TG_13" localSheetId="0">#REF!</definedName>
    <definedName name="_193TG_13">#REF!</definedName>
    <definedName name="_194_Fill_7" localSheetId="0">#REF!</definedName>
    <definedName name="_194_Fill_7">#REF!</definedName>
    <definedName name="_194TG_14" localSheetId="0">#REF!</definedName>
    <definedName name="_194TG_14">#REF!</definedName>
    <definedName name="_195TG_15" localSheetId="0">#REF!</definedName>
    <definedName name="_195TG_15">#REF!</definedName>
    <definedName name="_196TG_16" localSheetId="0">#REF!</definedName>
    <definedName name="_196TG_16">#REF!</definedName>
    <definedName name="_198TG_2" localSheetId="0">#REF!</definedName>
    <definedName name="_198TG_2">#REF!</definedName>
    <definedName name="_19aù0_3" localSheetId="0">'[3]bang tien luong'!#REF!</definedName>
    <definedName name="_19aù0_3">'[3]bang tien luong'!#REF!</definedName>
    <definedName name="_2_Fill_1" localSheetId="0">#REF!</definedName>
    <definedName name="_2_Fill_1">#REF!</definedName>
    <definedName name="_2_Fill_10" localSheetId="0">#REF!</definedName>
    <definedName name="_2_Fill_10">#REF!</definedName>
    <definedName name="_20_Fill_5" localSheetId="0">#REF!</definedName>
    <definedName name="_20_Fill_5">#REF!</definedName>
    <definedName name="_200TG_3" localSheetId="0">#REF!</definedName>
    <definedName name="_200TG_3">#REF!</definedName>
    <definedName name="_202TG_4" localSheetId="0">#REF!</definedName>
    <definedName name="_202TG_4">#REF!</definedName>
    <definedName name="_204TG_5" localSheetId="0">#REF!</definedName>
    <definedName name="_204TG_5">#REF!</definedName>
    <definedName name="_206TG_6" localSheetId="0">#REF!</definedName>
    <definedName name="_206TG_6">#REF!</definedName>
    <definedName name="_208TG_7" localSheetId="0">#REF!</definedName>
    <definedName name="_208TG_7">#REF!</definedName>
    <definedName name="_20aù0_4" localSheetId="0">'[3]bang tien luong'!#REF!</definedName>
    <definedName name="_20aù0_4">'[3]bang tien luong'!#REF!</definedName>
    <definedName name="_210TG_8" localSheetId="0">#REF!</definedName>
    <definedName name="_210TG_8">#REF!</definedName>
    <definedName name="_211_Fill_8" localSheetId="0">#REF!</definedName>
    <definedName name="_211_Fill_8">#REF!</definedName>
    <definedName name="_212TG_9" localSheetId="0">#REF!</definedName>
    <definedName name="_212TG_9">#REF!</definedName>
    <definedName name="_21aù0_5" localSheetId="0">'[3]bang tien luong'!#REF!</definedName>
    <definedName name="_21aù0_5">'[3]bang tien luong'!#REF!</definedName>
    <definedName name="_22_Fill_6" localSheetId="0">#REF!</definedName>
    <definedName name="_22_Fill_6">#REF!</definedName>
    <definedName name="_228_Fill_9" localSheetId="0">#REF!</definedName>
    <definedName name="_228_Fill_9">#REF!</definedName>
    <definedName name="_22aù0_6" localSheetId="0">'[3]bang tien luong'!#REF!</definedName>
    <definedName name="_22aù0_6">'[3]bang tien luong'!#REF!</definedName>
    <definedName name="_23aù0_7" localSheetId="0">'[3]bang tien luong'!#REF!</definedName>
    <definedName name="_23aù0_7">'[3]bang tien luong'!#REF!</definedName>
    <definedName name="_24_Fill_7" localSheetId="0">#REF!</definedName>
    <definedName name="_24_Fill_7">#REF!</definedName>
    <definedName name="_244aù0_1">'[3]bang tien luong'!#REF!</definedName>
    <definedName name="_24aù0_8" localSheetId="0">'[3]bang tien luong'!#REF!</definedName>
    <definedName name="_24aù0_8">'[3]bang tien luong'!#REF!</definedName>
    <definedName name="_25aù0_1_1" localSheetId="0">'[3]bang tien luong'!#REF!</definedName>
    <definedName name="_25aù0_1_1">'[3]bang tien luong'!#REF!</definedName>
    <definedName name="_26_Fill_8" localSheetId="0">#REF!</definedName>
    <definedName name="_26_Fill_8">#REF!</definedName>
    <definedName name="_260aù0_2">'[3]bang tien luong'!#REF!</definedName>
    <definedName name="_26DATA_1" localSheetId="0">#REF!</definedName>
    <definedName name="_26DATA_1">#REF!</definedName>
    <definedName name="_276aù0_3">'[3]bang tien luong'!#REF!</definedName>
    <definedName name="_27DATA_10" localSheetId="0">#REF!</definedName>
    <definedName name="_27DATA_10">#REF!</definedName>
    <definedName name="_28_Fill_9" localSheetId="0">#REF!</definedName>
    <definedName name="_28_Fill_9">#REF!</definedName>
    <definedName name="_28DATA_11" localSheetId="0">#REF!</definedName>
    <definedName name="_28DATA_11">#REF!</definedName>
    <definedName name="_292aù0_4">'[3]bang tien luong'!#REF!</definedName>
    <definedName name="_29DATA_12" localSheetId="0">#REF!</definedName>
    <definedName name="_29DATA_12">#REF!</definedName>
    <definedName name="_3_Fill_11" localSheetId="0">#REF!</definedName>
    <definedName name="_3_Fill_11">#REF!</definedName>
    <definedName name="_308aù0_5">'[3]bang tien luong'!#REF!</definedName>
    <definedName name="_30aù0_1" localSheetId="0">'[3]bang tien luong'!#REF!</definedName>
    <definedName name="_30aù0_1">'[3]bang tien luong'!#REF!</definedName>
    <definedName name="_30DATA_13" localSheetId="0">#REF!</definedName>
    <definedName name="_30DATA_13">#REF!</definedName>
    <definedName name="_31DATA_14" localSheetId="0">#REF!</definedName>
    <definedName name="_31DATA_14">#REF!</definedName>
    <definedName name="_324aù0_6">'[3]bang tien luong'!#REF!</definedName>
    <definedName name="_32aù0_2" localSheetId="0">'[3]bang tien luong'!#REF!</definedName>
    <definedName name="_32aù0_2">'[3]bang tien luong'!#REF!</definedName>
    <definedName name="_32DATA_15" localSheetId="0">#REF!</definedName>
    <definedName name="_32DATA_15">#REF!</definedName>
    <definedName name="_33DATA_16" localSheetId="0">#REF!</definedName>
    <definedName name="_33DATA_16">#REF!</definedName>
    <definedName name="_34_Fill_10" localSheetId="0">#REF!</definedName>
    <definedName name="_34_Fill_10">#REF!</definedName>
    <definedName name="_340aù0_7">'[3]bang tien luong'!#REF!</definedName>
    <definedName name="_342aù0_8">'[3]bang tien luong'!#REF!</definedName>
    <definedName name="_344aù0_1_1">'[3]bang tien luong'!#REF!</definedName>
    <definedName name="_34aù0_3" localSheetId="0">'[3]bang tien luong'!#REF!</definedName>
    <definedName name="_34aù0_3">'[3]bang tien luong'!#REF!</definedName>
    <definedName name="_34DATA_2" localSheetId="0">#REF!</definedName>
    <definedName name="_34DATA_2">#REF!</definedName>
    <definedName name="_35DATA_3" localSheetId="0">#REF!</definedName>
    <definedName name="_35DATA_3">#REF!</definedName>
    <definedName name="_361DATA_1" localSheetId="0">#REF!</definedName>
    <definedName name="_361DATA_1">#REF!</definedName>
    <definedName name="_36aù0_4" localSheetId="0">'[3]bang tien luong'!#REF!</definedName>
    <definedName name="_36aù0_4">'[3]bang tien luong'!#REF!</definedName>
    <definedName name="_36DATA_4" localSheetId="0">#REF!</definedName>
    <definedName name="_36DATA_4">#REF!</definedName>
    <definedName name="_378DATA_10" localSheetId="0">#REF!</definedName>
    <definedName name="_378DATA_10">#REF!</definedName>
    <definedName name="_37DATA_5" localSheetId="0">#REF!</definedName>
    <definedName name="_37DATA_5">#REF!</definedName>
    <definedName name="_384DATA_11" localSheetId="0">#REF!</definedName>
    <definedName name="_384DATA_11">#REF!</definedName>
    <definedName name="_38aù0_5" localSheetId="0">'[3]bang tien luong'!#REF!</definedName>
    <definedName name="_38aù0_5">'[3]bang tien luong'!#REF!</definedName>
    <definedName name="_38DATA_6" localSheetId="0">#REF!</definedName>
    <definedName name="_38DATA_6">#REF!</definedName>
    <definedName name="_39DATA_7" localSheetId="0">#REF!</definedName>
    <definedName name="_39DATA_7">#REF!</definedName>
    <definedName name="_4_Fill_10" localSheetId="0">#REF!</definedName>
    <definedName name="_4_Fill_10">#REF!</definedName>
    <definedName name="_4_Fill_12" localSheetId="0">#REF!</definedName>
    <definedName name="_4_Fill_12">#REF!</definedName>
    <definedName name="_40_Fill_11" localSheetId="0">#REF!</definedName>
    <definedName name="_40_Fill_11">#REF!</definedName>
    <definedName name="_401DATA_12" localSheetId="0">#REF!</definedName>
    <definedName name="_401DATA_12">#REF!</definedName>
    <definedName name="_40aù0_6" localSheetId="0">'[3]bang tien luong'!#REF!</definedName>
    <definedName name="_40aù0_6">'[3]bang tien luong'!#REF!</definedName>
    <definedName name="_40DATA_8" localSheetId="0">#REF!</definedName>
    <definedName name="_40DATA_8">#REF!</definedName>
    <definedName name="_418DATA_13" localSheetId="0">#REF!</definedName>
    <definedName name="_418DATA_13">#REF!</definedName>
    <definedName name="_41DATA_9" localSheetId="0">#REF!</definedName>
    <definedName name="_41DATA_9">#REF!</definedName>
    <definedName name="_424DATA_14" localSheetId="0">#REF!</definedName>
    <definedName name="_424DATA_14">#REF!</definedName>
    <definedName name="_42aù0_7" localSheetId="0">'[3]bang tien luong'!#REF!</definedName>
    <definedName name="_42aù0_7">'[3]bang tien luong'!#REF!</definedName>
    <definedName name="_42DRAFT_1" localSheetId="0">#REF!</definedName>
    <definedName name="_42DRAFT_1">#REF!</definedName>
    <definedName name="_430DATA_15" localSheetId="0">#REF!</definedName>
    <definedName name="_430DATA_15">#REF!</definedName>
    <definedName name="_436DATA_16" localSheetId="0">#REF!</definedName>
    <definedName name="_436DATA_16">#REF!</definedName>
    <definedName name="_43aù0_8" localSheetId="0">'[3]bang tien luong'!#REF!</definedName>
    <definedName name="_43aù0_8">'[3]bang tien luong'!#REF!</definedName>
    <definedName name="_43DRAFT_10" localSheetId="0">#REF!</definedName>
    <definedName name="_43DRAFT_10">#REF!</definedName>
    <definedName name="_44aù0_1_1" localSheetId="0">'[3]bang tien luong'!#REF!</definedName>
    <definedName name="_44aù0_1_1">'[3]bang tien luong'!#REF!</definedName>
    <definedName name="_44DRAFT_11" localSheetId="0">#REF!</definedName>
    <definedName name="_44DRAFT_11">#REF!</definedName>
    <definedName name="_453DATA_2" localSheetId="0">#REF!</definedName>
    <definedName name="_453DATA_2">#REF!</definedName>
    <definedName name="_45DRAFT_12" localSheetId="0">#REF!</definedName>
    <definedName name="_45DRAFT_12">#REF!</definedName>
    <definedName name="_46DATA_1" localSheetId="0">#REF!</definedName>
    <definedName name="_46DATA_1">#REF!</definedName>
    <definedName name="_46DRAFT_13" localSheetId="0">#REF!</definedName>
    <definedName name="_46DRAFT_13">#REF!</definedName>
    <definedName name="_470DATA_3" localSheetId="0">#REF!</definedName>
    <definedName name="_470DATA_3">#REF!</definedName>
    <definedName name="_47DRAFT_14" localSheetId="0">#REF!</definedName>
    <definedName name="_47DRAFT_14">#REF!</definedName>
    <definedName name="_487DATA_4" localSheetId="0">#REF!</definedName>
    <definedName name="_487DATA_4">#REF!</definedName>
    <definedName name="_48DATA_10" localSheetId="0">#REF!</definedName>
    <definedName name="_48DATA_10">#REF!</definedName>
    <definedName name="_48DRAFT_15" localSheetId="0">#REF!</definedName>
    <definedName name="_48DRAFT_15">#REF!</definedName>
    <definedName name="_49DATA_11" localSheetId="0">#REF!</definedName>
    <definedName name="_49DATA_11">#REF!</definedName>
    <definedName name="_49DRAFT_16" localSheetId="0">#REF!</definedName>
    <definedName name="_49DRAFT_16">#REF!</definedName>
    <definedName name="_5_Fill_11" localSheetId="0">#REF!</definedName>
    <definedName name="_5_Fill_11">#REF!</definedName>
    <definedName name="_5_Fill_13" localSheetId="0">#REF!</definedName>
    <definedName name="_5_Fill_13">#REF!</definedName>
    <definedName name="_504DATA_5" localSheetId="0">#REF!</definedName>
    <definedName name="_504DATA_5">#REF!</definedName>
    <definedName name="_50DRAFT_2" localSheetId="0">#REF!</definedName>
    <definedName name="_50DRAFT_2">#REF!</definedName>
    <definedName name="_51DATA_12" localSheetId="0">#REF!</definedName>
    <definedName name="_51DATA_12">#REF!</definedName>
    <definedName name="_51DRAFT_3" localSheetId="0">#REF!</definedName>
    <definedName name="_51DRAFT_3">#REF!</definedName>
    <definedName name="_521DATA_6" localSheetId="0">#REF!</definedName>
    <definedName name="_521DATA_6">#REF!</definedName>
    <definedName name="_52DRAFT_4" localSheetId="0">#REF!</definedName>
    <definedName name="_52DRAFT_4">#REF!</definedName>
    <definedName name="_538DATA_7" localSheetId="0">#REF!</definedName>
    <definedName name="_538DATA_7">#REF!</definedName>
    <definedName name="_53DATA_13" localSheetId="0">#REF!</definedName>
    <definedName name="_53DATA_13">#REF!</definedName>
    <definedName name="_53DRAFT_5" localSheetId="0">#REF!</definedName>
    <definedName name="_53DRAFT_5">#REF!</definedName>
    <definedName name="_54DATA_14" localSheetId="0">#REF!</definedName>
    <definedName name="_54DATA_14">#REF!</definedName>
    <definedName name="_54DRAFT_6" localSheetId="0">#REF!</definedName>
    <definedName name="_54DRAFT_6">#REF!</definedName>
    <definedName name="_555DATA_8" localSheetId="0">#REF!</definedName>
    <definedName name="_555DATA_8">#REF!</definedName>
    <definedName name="_55DATA_15" localSheetId="0">#REF!</definedName>
    <definedName name="_55DATA_15">#REF!</definedName>
    <definedName name="_55DRAFT_7" localSheetId="0">#REF!</definedName>
    <definedName name="_55DRAFT_7">#REF!</definedName>
    <definedName name="_56DATA_16" localSheetId="0">#REF!</definedName>
    <definedName name="_56DATA_16">#REF!</definedName>
    <definedName name="_56DRAFT_8" localSheetId="0">#REF!</definedName>
    <definedName name="_56DRAFT_8">#REF!</definedName>
    <definedName name="_57_Fill_12" localSheetId="0">#REF!</definedName>
    <definedName name="_57_Fill_12">#REF!</definedName>
    <definedName name="_572DATA_9" localSheetId="0">#REF!</definedName>
    <definedName name="_572DATA_9">#REF!</definedName>
    <definedName name="_57DRAFT_9" localSheetId="0">#REF!</definedName>
    <definedName name="_57DRAFT_9">#REF!</definedName>
    <definedName name="_589DRAFT_1" localSheetId="0">#REF!</definedName>
    <definedName name="_589DRAFT_1">#REF!</definedName>
    <definedName name="_58DATA_2" localSheetId="0">#REF!</definedName>
    <definedName name="_58DATA_2">#REF!</definedName>
    <definedName name="_58dt_1" localSheetId="0">#REF!</definedName>
    <definedName name="_58dt_1">#REF!</definedName>
    <definedName name="_59dt_10" localSheetId="0">#REF!</definedName>
    <definedName name="_59dt_10">#REF!</definedName>
    <definedName name="_6_Fill_14" localSheetId="0">#REF!</definedName>
    <definedName name="_6_Fill_14">#REF!</definedName>
    <definedName name="_606DRAFT_10" localSheetId="0">#REF!</definedName>
    <definedName name="_606DRAFT_10">#REF!</definedName>
    <definedName name="_60DATA_3" localSheetId="0">#REF!</definedName>
    <definedName name="_60DATA_3">#REF!</definedName>
    <definedName name="_60dt_11" localSheetId="0">#REF!</definedName>
    <definedName name="_60dt_11">#REF!</definedName>
    <definedName name="_612DRAFT_11" localSheetId="0">#REF!</definedName>
    <definedName name="_612DRAFT_11">#REF!</definedName>
    <definedName name="_61dt_12" localSheetId="0">#REF!</definedName>
    <definedName name="_61dt_12">#REF!</definedName>
    <definedName name="_629DRAFT_12" localSheetId="0">#REF!</definedName>
    <definedName name="_629DRAFT_12">#REF!</definedName>
    <definedName name="_62DATA_4" localSheetId="0">#REF!</definedName>
    <definedName name="_62DATA_4">#REF!</definedName>
    <definedName name="_62dt_13" localSheetId="0">#REF!</definedName>
    <definedName name="_62dt_13">#REF!</definedName>
    <definedName name="_63dt_14" localSheetId="0">#REF!</definedName>
    <definedName name="_63dt_14">#REF!</definedName>
    <definedName name="_646DRAFT_13" localSheetId="0">#REF!</definedName>
    <definedName name="_646DRAFT_13">#REF!</definedName>
    <definedName name="_64DATA_5" localSheetId="0">#REF!</definedName>
    <definedName name="_64DATA_5">#REF!</definedName>
    <definedName name="_64dt_15" localSheetId="0">#REF!</definedName>
    <definedName name="_64dt_15">#REF!</definedName>
    <definedName name="_652DRAFT_14" localSheetId="0">#REF!</definedName>
    <definedName name="_652DRAFT_14">#REF!</definedName>
    <definedName name="_658DRAFT_15" localSheetId="0">#REF!</definedName>
    <definedName name="_658DRAFT_15">#REF!</definedName>
    <definedName name="_65dt_16" localSheetId="0">#REF!</definedName>
    <definedName name="_65dt_16">#REF!</definedName>
    <definedName name="_664DRAFT_16" localSheetId="0">#REF!</definedName>
    <definedName name="_664DRAFT_16">#REF!</definedName>
    <definedName name="_66DATA_6" localSheetId="0">#REF!</definedName>
    <definedName name="_66DATA_6">#REF!</definedName>
    <definedName name="_66dt_2" localSheetId="0">#REF!</definedName>
    <definedName name="_66dt_2">#REF!</definedName>
    <definedName name="_67dt_3" localSheetId="0">#REF!</definedName>
    <definedName name="_67dt_3">#REF!</definedName>
    <definedName name="_681DRAFT_2" localSheetId="0">#REF!</definedName>
    <definedName name="_681DRAFT_2">#REF!</definedName>
    <definedName name="_68DATA_7" localSheetId="0">#REF!</definedName>
    <definedName name="_68DATA_7">#REF!</definedName>
    <definedName name="_68dt_4" localSheetId="0">#REF!</definedName>
    <definedName name="_68dt_4">#REF!</definedName>
    <definedName name="_698DRAFT_3" localSheetId="0">#REF!</definedName>
    <definedName name="_698DRAFT_3">#REF!</definedName>
    <definedName name="_69dt_5" localSheetId="0">#REF!</definedName>
    <definedName name="_69dt_5">#REF!</definedName>
    <definedName name="_7_Fill_12" localSheetId="0">#REF!</definedName>
    <definedName name="_7_Fill_12">#REF!</definedName>
    <definedName name="_7_Fill_15" localSheetId="0">#REF!</definedName>
    <definedName name="_7_Fill_15">#REF!</definedName>
    <definedName name="_70DATA_8" localSheetId="0">#REF!</definedName>
    <definedName name="_70DATA_8">#REF!</definedName>
    <definedName name="_70dt_6" localSheetId="0">#REF!</definedName>
    <definedName name="_70dt_6">#REF!</definedName>
    <definedName name="_715DRAFT_4" localSheetId="0">#REF!</definedName>
    <definedName name="_715DRAFT_4">#REF!</definedName>
    <definedName name="_71dt_7" localSheetId="0">#REF!</definedName>
    <definedName name="_71dt_7">#REF!</definedName>
    <definedName name="_72DATA_9" localSheetId="0">#REF!</definedName>
    <definedName name="_72DATA_9">#REF!</definedName>
    <definedName name="_72dt_8" localSheetId="0">#REF!</definedName>
    <definedName name="_72dt_8">#REF!</definedName>
    <definedName name="_732DRAFT_5" localSheetId="0">#REF!</definedName>
    <definedName name="_732DRAFT_5">#REF!</definedName>
    <definedName name="_73dt_9" localSheetId="0">#REF!</definedName>
    <definedName name="_73dt_9">#REF!</definedName>
    <definedName name="_74_Fill_13" localSheetId="0">#REF!</definedName>
    <definedName name="_74_Fill_13">#REF!</definedName>
    <definedName name="_749DRAFT_6" localSheetId="0">#REF!</definedName>
    <definedName name="_749DRAFT_6">#REF!</definedName>
    <definedName name="_74DRAFT_1" localSheetId="0">#REF!</definedName>
    <definedName name="_74DRAFT_1">#REF!</definedName>
    <definedName name="_74dtdt_1" localSheetId="0">#REF!</definedName>
    <definedName name="_74dtdt_1">#REF!</definedName>
    <definedName name="_75dtdt_10" localSheetId="0">#REF!</definedName>
    <definedName name="_75dtdt_10">#REF!</definedName>
    <definedName name="_766DRAFT_7" localSheetId="0">#REF!</definedName>
    <definedName name="_766DRAFT_7">#REF!</definedName>
    <definedName name="_76DRAFT_10" localSheetId="0">#REF!</definedName>
    <definedName name="_76DRAFT_10">#REF!</definedName>
    <definedName name="_76dtdt_11" localSheetId="0">#REF!</definedName>
    <definedName name="_76dtdt_11">#REF!</definedName>
    <definedName name="_77DRAFT_11" localSheetId="0">#REF!</definedName>
    <definedName name="_77DRAFT_11">#REF!</definedName>
    <definedName name="_77dtdt_12" localSheetId="0">#REF!</definedName>
    <definedName name="_77dtdt_12">#REF!</definedName>
    <definedName name="_783DRAFT_8" localSheetId="0">#REF!</definedName>
    <definedName name="_783DRAFT_8">#REF!</definedName>
    <definedName name="_78dtdt_13" localSheetId="0">#REF!</definedName>
    <definedName name="_78dtdt_13">#REF!</definedName>
    <definedName name="_79DRAFT_12" localSheetId="0">#REF!</definedName>
    <definedName name="_79DRAFT_12">#REF!</definedName>
    <definedName name="_79dtdt_14" localSheetId="0">#REF!</definedName>
    <definedName name="_79dtdt_14">#REF!</definedName>
    <definedName name="_8_Fill_16" localSheetId="0">#REF!</definedName>
    <definedName name="_8_Fill_16">#REF!</definedName>
    <definedName name="_80_Fill_14" localSheetId="0">#REF!</definedName>
    <definedName name="_80_Fill_14">#REF!</definedName>
    <definedName name="_800DRAFT_9" localSheetId="0">#REF!</definedName>
    <definedName name="_800DRAFT_9">#REF!</definedName>
    <definedName name="_80dtdt_15" localSheetId="0">#REF!</definedName>
    <definedName name="_80dtdt_15">#REF!</definedName>
    <definedName name="_817dt_1" localSheetId="0">#REF!</definedName>
    <definedName name="_817dt_1">#REF!</definedName>
    <definedName name="_81DRAFT_13" localSheetId="0">#REF!</definedName>
    <definedName name="_81DRAFT_13">#REF!</definedName>
    <definedName name="_81dtdt_16" localSheetId="0">#REF!</definedName>
    <definedName name="_81dtdt_16">#REF!</definedName>
    <definedName name="_82DRAFT_14" localSheetId="0">#REF!</definedName>
    <definedName name="_82DRAFT_14">#REF!</definedName>
    <definedName name="_82dtdt_2" localSheetId="0">#REF!</definedName>
    <definedName name="_82dtdt_2">#REF!</definedName>
    <definedName name="_834dt_10" localSheetId="0">#REF!</definedName>
    <definedName name="_834dt_10">#REF!</definedName>
    <definedName name="_83DRAFT_15" localSheetId="0">#REF!</definedName>
    <definedName name="_83DRAFT_15">#REF!</definedName>
    <definedName name="_83dtdt_3" localSheetId="0">#REF!</definedName>
    <definedName name="_83dtdt_3">#REF!</definedName>
    <definedName name="_840dt_11" localSheetId="0">#REF!</definedName>
    <definedName name="_840dt_11">#REF!</definedName>
    <definedName name="_84DRAFT_16" localSheetId="0">#REF!</definedName>
    <definedName name="_84DRAFT_16">#REF!</definedName>
    <definedName name="_84dtdt_4" localSheetId="0">#REF!</definedName>
    <definedName name="_84dtdt_4">#REF!</definedName>
    <definedName name="_857dt_12" localSheetId="0">#REF!</definedName>
    <definedName name="_857dt_12">#REF!</definedName>
    <definedName name="_85dtdt_5" localSheetId="0">#REF!</definedName>
    <definedName name="_85dtdt_5">#REF!</definedName>
    <definedName name="_86_Fill_15" localSheetId="0">#REF!</definedName>
    <definedName name="_86_Fill_15">#REF!</definedName>
    <definedName name="_86DRAFT_2" localSheetId="0">#REF!</definedName>
    <definedName name="_86DRAFT_2">#REF!</definedName>
    <definedName name="_86dtdt_6" localSheetId="0">#REF!</definedName>
    <definedName name="_86dtdt_6">#REF!</definedName>
    <definedName name="_874dt_13" localSheetId="0">#REF!</definedName>
    <definedName name="_874dt_13">#REF!</definedName>
    <definedName name="_87dtdt_7" localSheetId="0">#REF!</definedName>
    <definedName name="_87dtdt_7">#REF!</definedName>
    <definedName name="_880dt_14" localSheetId="0">#REF!</definedName>
    <definedName name="_880dt_14">#REF!</definedName>
    <definedName name="_886dt_15" localSheetId="0">#REF!</definedName>
    <definedName name="_886dt_15">#REF!</definedName>
    <definedName name="_88DRAFT_3" localSheetId="0">#REF!</definedName>
    <definedName name="_88DRAFT_3">#REF!</definedName>
    <definedName name="_88dtdt_8" localSheetId="0">#REF!</definedName>
    <definedName name="_88dtdt_8">#REF!</definedName>
    <definedName name="_892dt_16" localSheetId="0">#REF!</definedName>
    <definedName name="_892dt_16">#REF!</definedName>
    <definedName name="_89dtdt_9" localSheetId="0">#REF!</definedName>
    <definedName name="_89dtdt_9">#REF!</definedName>
    <definedName name="_9_Fill_13" localSheetId="0">#REF!</definedName>
    <definedName name="_9_Fill_13">#REF!</definedName>
    <definedName name="_9_Fill_2" localSheetId="0">#REF!</definedName>
    <definedName name="_9_Fill_2">#REF!</definedName>
    <definedName name="_909dt_2" localSheetId="0">#REF!</definedName>
    <definedName name="_909dt_2">#REF!</definedName>
    <definedName name="_90DRAFT_4" localSheetId="0">#REF!</definedName>
    <definedName name="_90DRAFT_4">#REF!</definedName>
    <definedName name="_90EXPORTOEXCELFORMAT_1" localSheetId="0">#REF!</definedName>
    <definedName name="_90EXPORTOEXCELFORMAT_1">#REF!</definedName>
    <definedName name="_91EXPORTOEXCELFORMAT_10" localSheetId="0">#REF!</definedName>
    <definedName name="_91EXPORTOEXCELFORMAT_10">#REF!</definedName>
    <definedName name="_92_Fill_16" localSheetId="0">#REF!</definedName>
    <definedName name="_92_Fill_16">#REF!</definedName>
    <definedName name="_926dt_3" localSheetId="0">#REF!</definedName>
    <definedName name="_926dt_3">#REF!</definedName>
    <definedName name="_92DRAFT_5" localSheetId="0">#REF!</definedName>
    <definedName name="_92DRAFT_5">#REF!</definedName>
    <definedName name="_92EXPORTOEXCELFORMAT_11" localSheetId="0">#REF!</definedName>
    <definedName name="_92EXPORTOEXCELFORMAT_11">#REF!</definedName>
    <definedName name="_93EXPORTOEXCELFORMAT_12" localSheetId="0">#REF!</definedName>
    <definedName name="_93EXPORTOEXCELFORMAT_12">#REF!</definedName>
    <definedName name="_943dt_4" localSheetId="0">#REF!</definedName>
    <definedName name="_943dt_4">#REF!</definedName>
    <definedName name="_94DRAFT_6" localSheetId="0">#REF!</definedName>
    <definedName name="_94DRAFT_6">#REF!</definedName>
    <definedName name="_94EXPORTOEXCELFORMAT_13" localSheetId="0">#REF!</definedName>
    <definedName name="_94EXPORTOEXCELFORMAT_13">#REF!</definedName>
    <definedName name="_95EXPORTOEXCELFORMAT_14" localSheetId="0">#REF!</definedName>
    <definedName name="_95EXPORTOEXCELFORMAT_14">#REF!</definedName>
    <definedName name="_960dt_5" localSheetId="0">#REF!</definedName>
    <definedName name="_960dt_5">#REF!</definedName>
    <definedName name="_96DRAFT_7" localSheetId="0">#REF!</definedName>
    <definedName name="_96DRAFT_7">#REF!</definedName>
    <definedName name="_96EXPORTOEXCELFORMAT_15" localSheetId="0">#REF!</definedName>
    <definedName name="_96EXPORTOEXCELFORMAT_15">#REF!</definedName>
    <definedName name="_977dt_6" localSheetId="0">#REF!</definedName>
    <definedName name="_977dt_6">#REF!</definedName>
    <definedName name="_97EXPORTOEXCELFORMAT_16" localSheetId="0">#REF!</definedName>
    <definedName name="_97EXPORTOEXCELFORMAT_16">#REF!</definedName>
    <definedName name="_98DRAFT_8" localSheetId="0">#REF!</definedName>
    <definedName name="_98DRAFT_8">#REF!</definedName>
    <definedName name="_98EXPORTOEXCELFORMAT_2" localSheetId="0">#REF!</definedName>
    <definedName name="_98EXPORTOEXCELFORMAT_2">#REF!</definedName>
    <definedName name="_994dt_7" localSheetId="0">#REF!</definedName>
    <definedName name="_994dt_7">#REF!</definedName>
    <definedName name="_99EXPORTOEXCELFORMAT_3" localSheetId="0">#REF!</definedName>
    <definedName name="_99EXPORTOEXCELFORMAT_3">#REF!</definedName>
    <definedName name="_Fill" localSheetId="0">#REF!</definedName>
    <definedName name="_Fill">#REF!</definedName>
    <definedName name="_Fill_1" localSheetId="0">#REF!</definedName>
    <definedName name="_Fill_1">#REF!</definedName>
    <definedName name="_Fill_10" localSheetId="0">#REF!</definedName>
    <definedName name="_Fill_10">#REF!</definedName>
    <definedName name="_Fill_11" localSheetId="0">#REF!</definedName>
    <definedName name="_Fill_11">#REF!</definedName>
    <definedName name="_Fill_12" localSheetId="0">#REF!</definedName>
    <definedName name="_Fill_12">#REF!</definedName>
    <definedName name="_Fill_13" localSheetId="0">#REF!</definedName>
    <definedName name="_Fill_13">#REF!</definedName>
    <definedName name="_Fill_14" localSheetId="0">#REF!</definedName>
    <definedName name="_Fill_14">#REF!</definedName>
    <definedName name="_Fill_15" localSheetId="0">#REF!</definedName>
    <definedName name="_Fill_15">#REF!</definedName>
    <definedName name="_Fill_16" localSheetId="0">#REF!</definedName>
    <definedName name="_Fill_16">#REF!</definedName>
    <definedName name="_Fill_2" localSheetId="0">#REF!</definedName>
    <definedName name="_Fill_2">#REF!</definedName>
    <definedName name="_Fill_3" localSheetId="0">#REF!</definedName>
    <definedName name="_Fill_3">#REF!</definedName>
    <definedName name="_Fill_4" localSheetId="0">#REF!</definedName>
    <definedName name="_Fill_4">#REF!</definedName>
    <definedName name="_Fill_5" localSheetId="0">#REF!</definedName>
    <definedName name="_Fill_5">#REF!</definedName>
    <definedName name="_Fill_6" localSheetId="0">#REF!</definedName>
    <definedName name="_Fill_6">#REF!</definedName>
    <definedName name="_Fill_7" localSheetId="0">#REF!</definedName>
    <definedName name="_Fill_7">#REF!</definedName>
    <definedName name="_Fill_8" localSheetId="0">#REF!</definedName>
    <definedName name="_Fill_8">#REF!</definedName>
    <definedName name="_Fill_9" localSheetId="0">#REF!</definedName>
    <definedName name="_Fill_9">#REF!</definedName>
    <definedName name="aù0" localSheetId="0">'[3]bang tien luong'!#REF!</definedName>
    <definedName name="aù0">'[3]bang tien luong'!#REF!</definedName>
    <definedName name="aù0_1" localSheetId="0">'[3]bang tien luong'!#REF!</definedName>
    <definedName name="aù0_1">'[3]bang tien luong'!#REF!</definedName>
    <definedName name="aù0_1_1" localSheetId="0">'[3]bang tien luong'!#REF!</definedName>
    <definedName name="aù0_1_1">'[3]bang tien luong'!#REF!</definedName>
    <definedName name="aù0_2" localSheetId="0">'[3]bang tien luong'!#REF!</definedName>
    <definedName name="aù0_2">'[3]bang tien luong'!#REF!</definedName>
    <definedName name="aù0_3" localSheetId="0">'[3]bang tien luong'!#REF!</definedName>
    <definedName name="aù0_3">'[3]bang tien luong'!#REF!</definedName>
    <definedName name="aù0_4" localSheetId="0">'[3]bang tien luong'!#REF!</definedName>
    <definedName name="aù0_4">'[3]bang tien luong'!#REF!</definedName>
    <definedName name="aù0_5" localSheetId="0">'[3]bang tien luong'!#REF!</definedName>
    <definedName name="aù0_5">'[3]bang tien luong'!#REF!</definedName>
    <definedName name="aù0_6" localSheetId="0">'[3]bang tien luong'!#REF!</definedName>
    <definedName name="aù0_6">'[3]bang tien luong'!#REF!</definedName>
    <definedName name="aù0_7" localSheetId="0">'[3]bang tien luong'!#REF!</definedName>
    <definedName name="aù0_7">'[3]bang tien luong'!#REF!</definedName>
    <definedName name="aù0_8" localSheetId="0">'[3]bang tien luong'!#REF!</definedName>
    <definedName name="aù0_8">'[3]bang tien luong'!#REF!</definedName>
    <definedName name="DATA" localSheetId="0">#REF!</definedName>
    <definedName name="DATA">#REF!</definedName>
    <definedName name="DATA_1" localSheetId="0">#REF!</definedName>
    <definedName name="DATA_1">#REF!</definedName>
    <definedName name="DATA_10" localSheetId="0">#REF!</definedName>
    <definedName name="DATA_10">#REF!</definedName>
    <definedName name="DATA_11" localSheetId="0">#REF!</definedName>
    <definedName name="DATA_11">#REF!</definedName>
    <definedName name="DATA_12" localSheetId="0">#REF!</definedName>
    <definedName name="DATA_12">#REF!</definedName>
    <definedName name="DATA_13" localSheetId="0">#REF!</definedName>
    <definedName name="DATA_13">#REF!</definedName>
    <definedName name="DATA_14" localSheetId="0">#REF!</definedName>
    <definedName name="DATA_14">#REF!</definedName>
    <definedName name="DATA_15" localSheetId="0">#REF!</definedName>
    <definedName name="DATA_15">#REF!</definedName>
    <definedName name="DATA_16" localSheetId="0">#REF!</definedName>
    <definedName name="DATA_16">#REF!</definedName>
    <definedName name="DATA_2" localSheetId="0">#REF!</definedName>
    <definedName name="DATA_2">#REF!</definedName>
    <definedName name="DATA_3" localSheetId="0">#REF!</definedName>
    <definedName name="DATA_3">#REF!</definedName>
    <definedName name="DATA_4" localSheetId="0">#REF!</definedName>
    <definedName name="DATA_4">#REF!</definedName>
    <definedName name="DATA_5" localSheetId="0">#REF!</definedName>
    <definedName name="DATA_5">#REF!</definedName>
    <definedName name="DATA_6" localSheetId="0">#REF!</definedName>
    <definedName name="DATA_6">#REF!</definedName>
    <definedName name="DATA_7" localSheetId="0">#REF!</definedName>
    <definedName name="DATA_7">#REF!</definedName>
    <definedName name="DATA_8" localSheetId="0">#REF!</definedName>
    <definedName name="DATA_8">#REF!</definedName>
    <definedName name="DATA_9" localSheetId="0">#REF!</definedName>
    <definedName name="DATA_9">#REF!</definedName>
    <definedName name="DRAFT" localSheetId="0">#REF!</definedName>
    <definedName name="DRAFT">#REF!</definedName>
    <definedName name="DRAFT_1" localSheetId="0">#REF!</definedName>
    <definedName name="DRAFT_1">#REF!</definedName>
    <definedName name="DRAFT_10" localSheetId="0">#REF!</definedName>
    <definedName name="DRAFT_10">#REF!</definedName>
    <definedName name="DRAFT_11" localSheetId="0">#REF!</definedName>
    <definedName name="DRAFT_11">#REF!</definedName>
    <definedName name="DRAFT_12" localSheetId="0">#REF!</definedName>
    <definedName name="DRAFT_12">#REF!</definedName>
    <definedName name="DRAFT_13" localSheetId="0">#REF!</definedName>
    <definedName name="DRAFT_13">#REF!</definedName>
    <definedName name="DRAFT_14" localSheetId="0">#REF!</definedName>
    <definedName name="DRAFT_14">#REF!</definedName>
    <definedName name="DRAFT_15" localSheetId="0">#REF!</definedName>
    <definedName name="DRAFT_15">#REF!</definedName>
    <definedName name="DRAFT_16" localSheetId="0">#REF!</definedName>
    <definedName name="DRAFT_16">#REF!</definedName>
    <definedName name="DRAFT_2" localSheetId="0">#REF!</definedName>
    <definedName name="DRAFT_2">#REF!</definedName>
    <definedName name="DRAFT_3" localSheetId="0">#REF!</definedName>
    <definedName name="DRAFT_3">#REF!</definedName>
    <definedName name="DRAFT_4" localSheetId="0">#REF!</definedName>
    <definedName name="DRAFT_4">#REF!</definedName>
    <definedName name="DRAFT_5" localSheetId="0">#REF!</definedName>
    <definedName name="DRAFT_5">#REF!</definedName>
    <definedName name="DRAFT_6" localSheetId="0">#REF!</definedName>
    <definedName name="DRAFT_6">#REF!</definedName>
    <definedName name="DRAFT_7" localSheetId="0">#REF!</definedName>
    <definedName name="DRAFT_7">#REF!</definedName>
    <definedName name="DRAFT_8" localSheetId="0">#REF!</definedName>
    <definedName name="DRAFT_8">#REF!</definedName>
    <definedName name="DRAFT_9" localSheetId="0">#REF!</definedName>
    <definedName name="DRAFT_9">#REF!</definedName>
    <definedName name="dt" localSheetId="0">#REF!</definedName>
    <definedName name="dt">#REF!</definedName>
    <definedName name="dt_1" localSheetId="0">#REF!</definedName>
    <definedName name="dt_1">#REF!</definedName>
    <definedName name="dt_10" localSheetId="0">#REF!</definedName>
    <definedName name="dt_10">#REF!</definedName>
    <definedName name="dt_11" localSheetId="0">#REF!</definedName>
    <definedName name="dt_11">#REF!</definedName>
    <definedName name="dt_12" localSheetId="0">#REF!</definedName>
    <definedName name="dt_12">#REF!</definedName>
    <definedName name="dt_13" localSheetId="0">#REF!</definedName>
    <definedName name="dt_13">#REF!</definedName>
    <definedName name="dt_14" localSheetId="0">#REF!</definedName>
    <definedName name="dt_14">#REF!</definedName>
    <definedName name="dt_15" localSheetId="0">#REF!</definedName>
    <definedName name="dt_15">#REF!</definedName>
    <definedName name="dt_16" localSheetId="0">#REF!</definedName>
    <definedName name="dt_16">#REF!</definedName>
    <definedName name="dt_2" localSheetId="0">#REF!</definedName>
    <definedName name="dt_2">#REF!</definedName>
    <definedName name="dt_3" localSheetId="0">#REF!</definedName>
    <definedName name="dt_3">#REF!</definedName>
    <definedName name="dt_4" localSheetId="0">#REF!</definedName>
    <definedName name="dt_4">#REF!</definedName>
    <definedName name="dt_5" localSheetId="0">#REF!</definedName>
    <definedName name="dt_5">#REF!</definedName>
    <definedName name="dt_6" localSheetId="0">#REF!</definedName>
    <definedName name="dt_6">#REF!</definedName>
    <definedName name="dt_7" localSheetId="0">#REF!</definedName>
    <definedName name="dt_7">#REF!</definedName>
    <definedName name="dt_8" localSheetId="0">#REF!</definedName>
    <definedName name="dt_8">#REF!</definedName>
    <definedName name="dt_9" localSheetId="0">#REF!</definedName>
    <definedName name="dt_9">#REF!</definedName>
    <definedName name="dtdt" localSheetId="0">#REF!</definedName>
    <definedName name="dtdt">#REF!</definedName>
    <definedName name="dtdt_1" localSheetId="0">#REF!</definedName>
    <definedName name="dtdt_1">#REF!</definedName>
    <definedName name="dtdt_10" localSheetId="0">#REF!</definedName>
    <definedName name="dtdt_10">#REF!</definedName>
    <definedName name="dtdt_11" localSheetId="0">#REF!</definedName>
    <definedName name="dtdt_11">#REF!</definedName>
    <definedName name="dtdt_12" localSheetId="0">#REF!</definedName>
    <definedName name="dtdt_12">#REF!</definedName>
    <definedName name="dtdt_13" localSheetId="0">#REF!</definedName>
    <definedName name="dtdt_13">#REF!</definedName>
    <definedName name="dtdt_14" localSheetId="0">#REF!</definedName>
    <definedName name="dtdt_14">#REF!</definedName>
    <definedName name="dtdt_15" localSheetId="0">#REF!</definedName>
    <definedName name="dtdt_15">#REF!</definedName>
    <definedName name="dtdt_16" localSheetId="0">#REF!</definedName>
    <definedName name="dtdt_16">#REF!</definedName>
    <definedName name="dtdt_2" localSheetId="0">#REF!</definedName>
    <definedName name="dtdt_2">#REF!</definedName>
    <definedName name="dtdt_3" localSheetId="0">#REF!</definedName>
    <definedName name="dtdt_3">#REF!</definedName>
    <definedName name="dtdt_4" localSheetId="0">#REF!</definedName>
    <definedName name="dtdt_4">#REF!</definedName>
    <definedName name="dtdt_5" localSheetId="0">#REF!</definedName>
    <definedName name="dtdt_5">#REF!</definedName>
    <definedName name="dtdt_6" localSheetId="0">#REF!</definedName>
    <definedName name="dtdt_6">#REF!</definedName>
    <definedName name="dtdt_7" localSheetId="0">#REF!</definedName>
    <definedName name="dtdt_7">#REF!</definedName>
    <definedName name="dtdt_8" localSheetId="0">#REF!</definedName>
    <definedName name="dtdt_8">#REF!</definedName>
    <definedName name="dtdt_9" localSheetId="0">#REF!</definedName>
    <definedName name="dtdt_9">#REF!</definedName>
    <definedName name="EXPORTOEXCELFORMAT" localSheetId="0">#REF!</definedName>
    <definedName name="EXPORTOEXCELFORMAT">#REF!</definedName>
    <definedName name="EXPORTOEXCELFORMAT_1" localSheetId="0">#REF!</definedName>
    <definedName name="EXPORTOEXCELFORMAT_1">#REF!</definedName>
    <definedName name="EXPORTOEXCELFORMAT_10" localSheetId="0">#REF!</definedName>
    <definedName name="EXPORTOEXCELFORMAT_10">#REF!</definedName>
    <definedName name="EXPORTOEXCELFORMAT_11" localSheetId="0">#REF!</definedName>
    <definedName name="EXPORTOEXCELFORMAT_11">#REF!</definedName>
    <definedName name="EXPORTOEXCELFORMAT_12" localSheetId="0">#REF!</definedName>
    <definedName name="EXPORTOEXCELFORMAT_12">#REF!</definedName>
    <definedName name="EXPORTOEXCELFORMAT_13" localSheetId="0">#REF!</definedName>
    <definedName name="EXPORTOEXCELFORMAT_13">#REF!</definedName>
    <definedName name="EXPORTOEXCELFORMAT_14" localSheetId="0">#REF!</definedName>
    <definedName name="EXPORTOEXCELFORMAT_14">#REF!</definedName>
    <definedName name="EXPORTOEXCELFORMAT_15" localSheetId="0">#REF!</definedName>
    <definedName name="EXPORTOEXCELFORMAT_15">#REF!</definedName>
    <definedName name="EXPORTOEXCELFORMAT_16" localSheetId="0">#REF!</definedName>
    <definedName name="EXPORTOEXCELFORMAT_16">#REF!</definedName>
    <definedName name="EXPORTOEXCELFORMAT_2" localSheetId="0">#REF!</definedName>
    <definedName name="EXPORTOEXCELFORMAT_2">#REF!</definedName>
    <definedName name="EXPORTOEXCELFORMAT_3" localSheetId="0">#REF!</definedName>
    <definedName name="EXPORTOEXCELFORMAT_3">#REF!</definedName>
    <definedName name="EXPORTOEXCELFORMAT_4" localSheetId="0">#REF!</definedName>
    <definedName name="EXPORTOEXCELFORMAT_4">#REF!</definedName>
    <definedName name="EXPORTOEXCELFORMAT_5" localSheetId="0">#REF!</definedName>
    <definedName name="EXPORTOEXCELFORMAT_5">#REF!</definedName>
    <definedName name="EXPORTOEXCELFORMAT_6" localSheetId="0">#REF!</definedName>
    <definedName name="EXPORTOEXCELFORMAT_6">#REF!</definedName>
    <definedName name="EXPORTOEXCELFORMAT_7" localSheetId="0">#REF!</definedName>
    <definedName name="EXPORTOEXCELFORMAT_7">#REF!</definedName>
    <definedName name="EXPORTOEXCELFORMAT_8" localSheetId="0">#REF!</definedName>
    <definedName name="EXPORTOEXCELFORMAT_8">#REF!</definedName>
    <definedName name="EXPORTOEXCELFORMAT_9" localSheetId="0">#REF!</definedName>
    <definedName name="EXPORTOEXCELFORMAT_9">#REF!</definedName>
    <definedName name="TG" localSheetId="0">#REF!</definedName>
    <definedName name="TG">#REF!</definedName>
    <definedName name="TG_1" localSheetId="0">#REF!</definedName>
    <definedName name="TG_1">#REF!</definedName>
    <definedName name="TG_10" localSheetId="0">#REF!</definedName>
    <definedName name="TG_10">#REF!</definedName>
    <definedName name="TG_11" localSheetId="0">#REF!</definedName>
    <definedName name="TG_11">#REF!</definedName>
    <definedName name="TG_12" localSheetId="0">#REF!</definedName>
    <definedName name="TG_12">#REF!</definedName>
    <definedName name="TG_13" localSheetId="0">#REF!</definedName>
    <definedName name="TG_13">#REF!</definedName>
    <definedName name="TG_14" localSheetId="0">#REF!</definedName>
    <definedName name="TG_14">#REF!</definedName>
    <definedName name="TG_15" localSheetId="0">#REF!</definedName>
    <definedName name="TG_15">#REF!</definedName>
    <definedName name="TG_16" localSheetId="0">#REF!</definedName>
    <definedName name="TG_16">#REF!</definedName>
    <definedName name="TG_2" localSheetId="0">#REF!</definedName>
    <definedName name="TG_2">#REF!</definedName>
    <definedName name="TG_3" localSheetId="0">#REF!</definedName>
    <definedName name="TG_3">#REF!</definedName>
    <definedName name="TG_4" localSheetId="0">#REF!</definedName>
    <definedName name="TG_4">#REF!</definedName>
    <definedName name="TG_5" localSheetId="0">#REF!</definedName>
    <definedName name="TG_5">#REF!</definedName>
    <definedName name="TG_6" localSheetId="0">#REF!</definedName>
    <definedName name="TG_6">#REF!</definedName>
    <definedName name="TG_7" localSheetId="0">#REF!</definedName>
    <definedName name="TG_7">#REF!</definedName>
    <definedName name="TG_8" localSheetId="0">#REF!</definedName>
    <definedName name="TG_8">#REF!</definedName>
    <definedName name="TG_9" localSheetId="0">#REF!</definedName>
    <definedName name="TG_9">#REF!</definedName>
  </definedNames>
  <calcPr fullCalcOnLoad="1"/>
</workbook>
</file>

<file path=xl/comments1.xml><?xml version="1.0" encoding="utf-8"?>
<comments xmlns="http://schemas.openxmlformats.org/spreadsheetml/2006/main">
  <authors>
    <author>Windows User</author>
    <author>Root</author>
    <author>Admin</author>
  </authors>
  <commentList>
    <comment ref="L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NHAVA SHEVA</t>
        </r>
      </text>
    </comment>
    <comment ref="M8" authorId="1">
      <text>
        <r>
          <rPr>
            <b/>
            <sz val="8"/>
            <rFont val="Tahoma"/>
            <family val="2"/>
          </rPr>
          <t>Root:</t>
        </r>
        <r>
          <rPr>
            <sz val="8"/>
            <rFont val="Tahoma"/>
            <family val="2"/>
          </rPr>
          <t xml:space="preserve">
CHITTAGONG - BANGLADESH
</t>
        </r>
      </text>
    </comment>
    <comment ref="N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COLOMBO</t>
        </r>
      </text>
    </comment>
    <comment ref="O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CHENNAI</t>
        </r>
      </text>
    </comment>
    <comment ref="P8" authorId="2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KARACHI</t>
        </r>
      </text>
    </comment>
    <comment ref="Q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NEW DELHI
</t>
        </r>
      </text>
    </comment>
    <comment ref="R8" authorId="1">
      <text>
        <r>
          <rPr>
            <b/>
            <sz val="8"/>
            <rFont val="Tahoma"/>
            <family val="2"/>
          </rPr>
          <t>Root:</t>
        </r>
        <r>
          <rPr>
            <sz val="8"/>
            <rFont val="Tahoma"/>
            <family val="2"/>
          </rPr>
          <t xml:space="preserve">
JEBEL ALI - UNITED ARAB EMIRATES</t>
        </r>
      </text>
    </comment>
  </commentList>
</comments>
</file>

<file path=xl/sharedStrings.xml><?xml version="1.0" encoding="utf-8"?>
<sst xmlns="http://schemas.openxmlformats.org/spreadsheetml/2006/main" count="485" uniqueCount="129">
  <si>
    <t>LCL SCHEDULE EX HAIPHONG - MIDDLE EAST</t>
  </si>
  <si>
    <t>FEEDER</t>
  </si>
  <si>
    <t>VOY.</t>
  </si>
  <si>
    <t>ETD HPH</t>
  </si>
  <si>
    <t>ETA SIN</t>
  </si>
  <si>
    <t>VESSEL</t>
  </si>
  <si>
    <t>ETD SIN</t>
  </si>
  <si>
    <t>ETA NSA</t>
  </si>
  <si>
    <t>ETA CGP</t>
  </si>
  <si>
    <t>ETA CMB</t>
  </si>
  <si>
    <t>ETA MAA</t>
  </si>
  <si>
    <t>ETA KHI</t>
  </si>
  <si>
    <t>ETA DEL</t>
  </si>
  <si>
    <t>ETA JEA/DXB</t>
  </si>
  <si>
    <t>YM WELLBEING</t>
  </si>
  <si>
    <t>012</t>
  </si>
  <si>
    <t>W</t>
  </si>
  <si>
    <t>MCC QINGDAO</t>
  </si>
  <si>
    <t>S</t>
  </si>
  <si>
    <t>THU</t>
  </si>
  <si>
    <t>KOTA WANGSA</t>
  </si>
  <si>
    <t>017N</t>
  </si>
  <si>
    <t>N</t>
  </si>
  <si>
    <t>MOL MAESTRO</t>
  </si>
  <si>
    <t>056W</t>
  </si>
  <si>
    <t>X-PRESS JERSE</t>
  </si>
  <si>
    <t>MOL GENEROSITY</t>
  </si>
  <si>
    <t>142W</t>
  </si>
  <si>
    <t>HYUNDAI PARAMOUNT</t>
  </si>
  <si>
    <t>059</t>
  </si>
  <si>
    <t>ONE CONTRIBUTION</t>
  </si>
  <si>
    <t>045</t>
  </si>
  <si>
    <t>ALULA</t>
  </si>
  <si>
    <t>020</t>
  </si>
  <si>
    <t>SUN</t>
  </si>
  <si>
    <t>MALIK AL ASHTAR</t>
  </si>
  <si>
    <t>042</t>
  </si>
  <si>
    <t>MCC NINGBO</t>
  </si>
  <si>
    <t>JAKARTA BRIDGE</t>
  </si>
  <si>
    <t>0227</t>
  </si>
  <si>
    <t>MOL MANEUVER</t>
  </si>
  <si>
    <t>054</t>
  </si>
  <si>
    <t>VERMONT TRADER</t>
  </si>
  <si>
    <t>017</t>
  </si>
  <si>
    <t>MOL GRANDEUR</t>
  </si>
  <si>
    <t>078W</t>
  </si>
  <si>
    <t>ONE COMPETENCE</t>
  </si>
  <si>
    <t>044</t>
  </si>
  <si>
    <t>AIN SNAN</t>
  </si>
  <si>
    <t>COSCO ADEN</t>
  </si>
  <si>
    <t>089</t>
  </si>
  <si>
    <t>WARNOW MATE</t>
  </si>
  <si>
    <t>018</t>
  </si>
  <si>
    <t xml:space="preserve"> YM WELLNESS</t>
  </si>
  <si>
    <t>027</t>
  </si>
  <si>
    <t>MOL GATEWAY</t>
  </si>
  <si>
    <t>X PRESS GUERNSEY</t>
  </si>
  <si>
    <t>CHESAPEAKE BAY</t>
  </si>
  <si>
    <t>ONE COMMITMENT</t>
  </si>
  <si>
    <t>048</t>
  </si>
  <si>
    <t>YM WELCOME</t>
  </si>
  <si>
    <t>022</t>
  </si>
  <si>
    <t xml:space="preserve"> AIN SNAN</t>
  </si>
  <si>
    <t>KOTA ARIF</t>
  </si>
  <si>
    <t>0086</t>
  </si>
  <si>
    <t>XIN QIN HUANG DAO</t>
  </si>
  <si>
    <t>065</t>
  </si>
  <si>
    <t>ONE EAGLE</t>
  </si>
  <si>
    <t>019</t>
  </si>
  <si>
    <t>OOCL GUANGZHOU</t>
  </si>
  <si>
    <t>SEASPAN HAMBURG</t>
  </si>
  <si>
    <t>013W</t>
  </si>
  <si>
    <t>JINYUNHE</t>
  </si>
  <si>
    <t>MARINE TARABA</t>
  </si>
  <si>
    <t>070</t>
  </si>
  <si>
    <t>OOCL SEOUL</t>
  </si>
  <si>
    <t>066</t>
  </si>
  <si>
    <t>HYUNDAI BUSAN</t>
  </si>
  <si>
    <t>043</t>
  </si>
  <si>
    <t xml:space="preserve">CNC NEPTUNE </t>
  </si>
  <si>
    <t>0IU7QS1NC</t>
  </si>
  <si>
    <t>SAT</t>
  </si>
  <si>
    <t>TAICHUNG</t>
  </si>
  <si>
    <t>OOCL BELGIUM</t>
  </si>
  <si>
    <t>552</t>
  </si>
  <si>
    <t>HYUNDAI PLATINUM</t>
  </si>
  <si>
    <t>YM UPSURGENCE</t>
  </si>
  <si>
    <t>047</t>
  </si>
  <si>
    <t xml:space="preserve">NORDVIOLET </t>
  </si>
  <si>
    <t>0IU7US1NC</t>
  </si>
  <si>
    <t>ZOI</t>
  </si>
  <si>
    <t>XIN CHI WAN</t>
  </si>
  <si>
    <t>058</t>
  </si>
  <si>
    <t>CNC NEPTUNE</t>
  </si>
  <si>
    <t xml:space="preserve"> 0IU7WS1NC</t>
  </si>
  <si>
    <t>XIN HONG KONG</t>
  </si>
  <si>
    <t>046</t>
  </si>
  <si>
    <t>X-PRESS JERSEY</t>
  </si>
  <si>
    <t>20016</t>
  </si>
  <si>
    <t>TBA</t>
  </si>
  <si>
    <t>067</t>
  </si>
  <si>
    <t>YM ETERNITY</t>
  </si>
  <si>
    <t>095</t>
  </si>
  <si>
    <t>024</t>
  </si>
  <si>
    <t>TUE</t>
  </si>
  <si>
    <t>YM EXCELLENCE</t>
  </si>
  <si>
    <t>NAGOYA EXPRESS</t>
  </si>
  <si>
    <t>HYUNDAI PRIVILEGE</t>
  </si>
  <si>
    <t>179</t>
  </si>
  <si>
    <t>MSC BEIJING</t>
  </si>
  <si>
    <t>FK118A</t>
  </si>
  <si>
    <t>OOCL HAMBURG</t>
  </si>
  <si>
    <t>005W128W</t>
  </si>
  <si>
    <t>068</t>
  </si>
  <si>
    <t>HYUNDAI FORWARD</t>
  </si>
  <si>
    <t>0115</t>
  </si>
  <si>
    <t>MSC TRIESTE</t>
  </si>
  <si>
    <t>FK119A</t>
  </si>
  <si>
    <t>ONE COSMOS</t>
  </si>
  <si>
    <t>080</t>
  </si>
  <si>
    <t>0079</t>
  </si>
  <si>
    <t>ROME EXPRESS</t>
  </si>
  <si>
    <t>006</t>
  </si>
  <si>
    <t>*Above Sailing Schedule is subject to change with or wihout prior notice</t>
  </si>
  <si>
    <t>THAMI LOGISTICS HANOI CO., LTD.</t>
  </si>
  <si>
    <t>26-27/A10, Le Trong Tan Street, An Khanh, Hoai Duc, Ha Noi, Viet Nam</t>
  </si>
  <si>
    <t>Tel: 84 24 33501888 (Ext. 513)  -  HP: 84 0349996288 </t>
  </si>
  <si>
    <t>ATTN: Ms.Thắm                 -  Email: hansin@thamico.com</t>
  </si>
  <si>
    <t>Skype: document_tmc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</si>
</sst>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d/mmm"/>
    <numFmt numFmtId="166" formatCode="000"/>
  </numFmts>
  <fonts count="52">
    <font>
      <sz val="12"/>
      <name val="Times New Roman"/>
      <family val="1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i/>
      <sz val="16"/>
      <name val="Arial"/>
      <family val="2"/>
    </font>
    <font>
      <sz val="24"/>
      <color indexed="10"/>
      <name val=".VnCooperH"/>
      <family val="2"/>
    </font>
    <font>
      <b/>
      <sz val="14"/>
      <color indexed="12"/>
      <name val="Times New Roman"/>
      <family val="1"/>
    </font>
    <font>
      <b/>
      <sz val="16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4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sz val="12"/>
      <name val="VNI-Times"/>
      <family val="0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>
        <color indexed="63"/>
      </left>
      <right/>
      <top style="medium"/>
      <bottom style="hair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>
        <color indexed="63"/>
      </left>
      <right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>
        <color indexed="63"/>
      </left>
      <right/>
      <top style="hair"/>
      <bottom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>
        <color indexed="63"/>
      </left>
      <right/>
      <top style="hair"/>
      <bottom style="medium"/>
    </border>
    <border>
      <left style="medium"/>
      <right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</borders>
  <cellStyleXfs count="65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3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8">
    <xf numFmtId="0" fontId="0" fillId="0" borderId="0" xfId="0" applyAlignment="1">
      <alignment vertical="center"/>
    </xf>
    <xf numFmtId="0" fontId="18" fillId="33" borderId="0" xfId="57" applyFill="1">
      <alignment/>
      <protection/>
    </xf>
    <xf numFmtId="0" fontId="18" fillId="33" borderId="0" xfId="57" applyFill="1" applyAlignment="1">
      <alignment horizontal="right"/>
      <protection/>
    </xf>
    <xf numFmtId="0" fontId="18" fillId="33" borderId="0" xfId="57" applyFill="1" applyAlignment="1">
      <alignment horizontal="left"/>
      <protection/>
    </xf>
    <xf numFmtId="0" fontId="18" fillId="33" borderId="0" xfId="57" applyFill="1" applyAlignment="1">
      <alignment horizontal="center"/>
      <protection/>
    </xf>
    <xf numFmtId="164" fontId="18" fillId="33" borderId="0" xfId="57" applyNumberFormat="1" applyFill="1" applyAlignment="1">
      <alignment/>
      <protection/>
    </xf>
    <xf numFmtId="164" fontId="18" fillId="33" borderId="0" xfId="57" applyNumberFormat="1" applyFill="1">
      <alignment/>
      <protection/>
    </xf>
    <xf numFmtId="164" fontId="19" fillId="33" borderId="0" xfId="57" applyNumberFormat="1" applyFont="1" applyFill="1">
      <alignment/>
      <protection/>
    </xf>
    <xf numFmtId="165" fontId="20" fillId="33" borderId="0" xfId="55" applyNumberFormat="1" applyFont="1" applyFill="1" applyBorder="1" applyAlignment="1">
      <alignment horizontal="center"/>
      <protection/>
    </xf>
    <xf numFmtId="164" fontId="21" fillId="33" borderId="0" xfId="55" applyNumberFormat="1" applyFont="1" applyFill="1" applyAlignment="1">
      <alignment horizontal="center" vertical="center"/>
      <protection/>
    </xf>
    <xf numFmtId="0" fontId="21" fillId="33" borderId="0" xfId="55" applyFont="1" applyFill="1" applyAlignment="1">
      <alignment horizontal="center" vertical="center"/>
      <protection/>
    </xf>
    <xf numFmtId="49" fontId="18" fillId="33" borderId="0" xfId="56" applyNumberFormat="1" applyFill="1">
      <alignment/>
      <protection/>
    </xf>
    <xf numFmtId="49" fontId="18" fillId="33" borderId="0" xfId="56" applyNumberFormat="1" applyFill="1" applyAlignment="1">
      <alignment horizontal="right"/>
      <protection/>
    </xf>
    <xf numFmtId="49" fontId="18" fillId="33" borderId="0" xfId="56" applyNumberFormat="1" applyFill="1" applyAlignment="1">
      <alignment horizontal="left"/>
      <protection/>
    </xf>
    <xf numFmtId="164" fontId="18" fillId="33" borderId="0" xfId="56" applyNumberFormat="1" applyFill="1" applyAlignment="1">
      <alignment horizontal="center"/>
      <protection/>
    </xf>
    <xf numFmtId="0" fontId="18" fillId="33" borderId="0" xfId="56" applyFill="1">
      <alignment/>
      <protection/>
    </xf>
    <xf numFmtId="0" fontId="18" fillId="33" borderId="0" xfId="56" applyFill="1" applyAlignment="1">
      <alignment horizontal="right"/>
      <protection/>
    </xf>
    <xf numFmtId="0" fontId="18" fillId="33" borderId="0" xfId="56" applyFill="1" applyAlignment="1">
      <alignment horizontal="center"/>
      <protection/>
    </xf>
    <xf numFmtId="164" fontId="18" fillId="33" borderId="0" xfId="56" applyNumberFormat="1" applyFill="1">
      <alignment/>
      <protection/>
    </xf>
    <xf numFmtId="164" fontId="22" fillId="34" borderId="10" xfId="55" applyNumberFormat="1" applyFont="1" applyFill="1" applyBorder="1" applyAlignment="1">
      <alignment horizontal="center" vertical="center" wrapText="1"/>
      <protection/>
    </xf>
    <xf numFmtId="16" fontId="22" fillId="34" borderId="11" xfId="55" applyNumberFormat="1" applyFont="1" applyFill="1" applyBorder="1" applyAlignment="1">
      <alignment horizontal="center" vertical="center" wrapText="1"/>
      <protection/>
    </xf>
    <xf numFmtId="16" fontId="22" fillId="34" borderId="12" xfId="55" applyNumberFormat="1" applyFont="1" applyFill="1" applyBorder="1" applyAlignment="1">
      <alignment horizontal="center" vertical="center" wrapText="1"/>
      <protection/>
    </xf>
    <xf numFmtId="164" fontId="22" fillId="34" borderId="13" xfId="55" applyNumberFormat="1" applyFont="1" applyFill="1" applyBorder="1" applyAlignment="1">
      <alignment horizontal="center" vertical="center" wrapText="1"/>
      <protection/>
    </xf>
    <xf numFmtId="164" fontId="22" fillId="34" borderId="14" xfId="55" applyNumberFormat="1" applyFont="1" applyFill="1" applyBorder="1" applyAlignment="1">
      <alignment horizontal="center" vertical="center" wrapText="1"/>
      <protection/>
    </xf>
    <xf numFmtId="16" fontId="22" fillId="34" borderId="11" xfId="55" applyNumberFormat="1" applyFont="1" applyFill="1" applyBorder="1" applyAlignment="1">
      <alignment horizontal="center" vertical="center" wrapText="1"/>
      <protection/>
    </xf>
    <xf numFmtId="164" fontId="22" fillId="34" borderId="11" xfId="55" applyNumberFormat="1" applyFont="1" applyFill="1" applyBorder="1" applyAlignment="1">
      <alignment horizontal="center" vertical="center" wrapText="1"/>
      <protection/>
    </xf>
    <xf numFmtId="0" fontId="18" fillId="35" borderId="0" xfId="0" applyFont="1" applyFill="1" applyAlignment="1">
      <alignment/>
    </xf>
    <xf numFmtId="0" fontId="23" fillId="35" borderId="15" xfId="0" applyFont="1" applyFill="1" applyBorder="1" applyAlignment="1">
      <alignment/>
    </xf>
    <xf numFmtId="0" fontId="23" fillId="35" borderId="16" xfId="0" applyFont="1" applyFill="1" applyBorder="1" applyAlignment="1">
      <alignment horizontal="right"/>
    </xf>
    <xf numFmtId="0" fontId="23" fillId="35" borderId="17" xfId="0" applyFont="1" applyFill="1" applyBorder="1" applyAlignment="1">
      <alignment/>
    </xf>
    <xf numFmtId="0" fontId="23" fillId="35" borderId="18" xfId="0" applyFont="1" applyFill="1" applyBorder="1" applyAlignment="1">
      <alignment/>
    </xf>
    <xf numFmtId="164" fontId="23" fillId="35" borderId="18" xfId="0" applyNumberFormat="1" applyFont="1" applyFill="1" applyBorder="1" applyAlignment="1">
      <alignment/>
    </xf>
    <xf numFmtId="0" fontId="23" fillId="35" borderId="19" xfId="0" applyFont="1" applyFill="1" applyBorder="1" applyAlignment="1">
      <alignment/>
    </xf>
    <xf numFmtId="0" fontId="23" fillId="35" borderId="20" xfId="0" applyFont="1" applyFill="1" applyBorder="1" applyAlignment="1" quotePrefix="1">
      <alignment horizontal="center"/>
    </xf>
    <xf numFmtId="0" fontId="23" fillId="35" borderId="21" xfId="0" applyFont="1" applyFill="1" applyBorder="1" applyAlignment="1">
      <alignment horizontal="center"/>
    </xf>
    <xf numFmtId="164" fontId="23" fillId="35" borderId="17" xfId="0" applyNumberFormat="1" applyFont="1" applyFill="1" applyBorder="1" applyAlignment="1">
      <alignment horizontal="center"/>
    </xf>
    <xf numFmtId="164" fontId="23" fillId="35" borderId="20" xfId="0" applyNumberFormat="1" applyFont="1" applyFill="1" applyBorder="1" applyAlignment="1">
      <alignment horizontal="center"/>
    </xf>
    <xf numFmtId="164" fontId="23" fillId="35" borderId="19" xfId="0" applyNumberFormat="1" applyFont="1" applyFill="1" applyBorder="1" applyAlignment="1" quotePrefix="1">
      <alignment horizontal="center"/>
    </xf>
    <xf numFmtId="0" fontId="23" fillId="35" borderId="22" xfId="0" applyNumberFormat="1" applyFont="1" applyFill="1" applyBorder="1" applyAlignment="1">
      <alignment wrapText="1"/>
    </xf>
    <xf numFmtId="166" fontId="23" fillId="35" borderId="23" xfId="0" applyNumberFormat="1" applyFont="1" applyFill="1" applyBorder="1" applyAlignment="1">
      <alignment horizontal="right"/>
    </xf>
    <xf numFmtId="0" fontId="23" fillId="35" borderId="24" xfId="0" applyNumberFormat="1" applyFont="1" applyFill="1" applyBorder="1" applyAlignment="1">
      <alignment/>
    </xf>
    <xf numFmtId="164" fontId="23" fillId="35" borderId="25" xfId="0" applyNumberFormat="1" applyFont="1" applyFill="1" applyBorder="1" applyAlignment="1">
      <alignment horizontal="center"/>
    </xf>
    <xf numFmtId="164" fontId="23" fillId="35" borderId="25" xfId="0" applyNumberFormat="1" applyFont="1" applyFill="1" applyBorder="1" applyAlignment="1" quotePrefix="1">
      <alignment horizontal="center"/>
    </xf>
    <xf numFmtId="0" fontId="24" fillId="35" borderId="26" xfId="0" applyFont="1" applyFill="1" applyBorder="1" applyAlignment="1">
      <alignment/>
    </xf>
    <xf numFmtId="0" fontId="24" fillId="35" borderId="27" xfId="0" applyFont="1" applyFill="1" applyBorder="1" applyAlignment="1" quotePrefix="1">
      <alignment horizontal="center"/>
    </xf>
    <xf numFmtId="0" fontId="25" fillId="35" borderId="28" xfId="0" applyFont="1" applyFill="1" applyBorder="1" applyAlignment="1">
      <alignment horizontal="center"/>
    </xf>
    <xf numFmtId="164" fontId="24" fillId="35" borderId="29" xfId="0" applyNumberFormat="1" applyFont="1" applyFill="1" applyBorder="1" applyAlignment="1">
      <alignment horizontal="center"/>
    </xf>
    <xf numFmtId="164" fontId="24" fillId="35" borderId="27" xfId="0" applyNumberFormat="1" applyFont="1" applyFill="1" applyBorder="1" applyAlignment="1">
      <alignment horizontal="center"/>
    </xf>
    <xf numFmtId="164" fontId="24" fillId="35" borderId="29" xfId="0" applyNumberFormat="1" applyFont="1" applyFill="1" applyBorder="1" applyAlignment="1" quotePrefix="1">
      <alignment horizontal="center"/>
    </xf>
    <xf numFmtId="164" fontId="24" fillId="35" borderId="30" xfId="0" applyNumberFormat="1" applyFont="1" applyFill="1" applyBorder="1" applyAlignment="1">
      <alignment horizontal="center"/>
    </xf>
    <xf numFmtId="0" fontId="25" fillId="35" borderId="22" xfId="0" applyNumberFormat="1" applyFont="1" applyFill="1" applyBorder="1" applyAlignment="1">
      <alignment/>
    </xf>
    <xf numFmtId="1" fontId="26" fillId="35" borderId="23" xfId="0" applyNumberFormat="1" applyFont="1" applyFill="1" applyBorder="1" applyAlignment="1" quotePrefix="1">
      <alignment horizontal="right"/>
    </xf>
    <xf numFmtId="0" fontId="26" fillId="35" borderId="24" xfId="0" applyNumberFormat="1" applyFont="1" applyFill="1" applyBorder="1" applyAlignment="1">
      <alignment/>
    </xf>
    <xf numFmtId="164" fontId="26" fillId="35" borderId="25" xfId="0" applyNumberFormat="1" applyFont="1" applyFill="1" applyBorder="1" applyAlignment="1">
      <alignment horizontal="center"/>
    </xf>
    <xf numFmtId="164" fontId="26" fillId="35" borderId="25" xfId="0" applyNumberFormat="1" applyFont="1" applyFill="1" applyBorder="1" applyAlignment="1" quotePrefix="1">
      <alignment horizontal="center"/>
    </xf>
    <xf numFmtId="0" fontId="26" fillId="35" borderId="26" xfId="0" applyFont="1" applyFill="1" applyBorder="1" applyAlignment="1">
      <alignment/>
    </xf>
    <xf numFmtId="0" fontId="26" fillId="35" borderId="27" xfId="0" applyFont="1" applyFill="1" applyBorder="1" applyAlignment="1" quotePrefix="1">
      <alignment horizontal="center"/>
    </xf>
    <xf numFmtId="0" fontId="26" fillId="35" borderId="31" xfId="0" applyFont="1" applyFill="1" applyBorder="1" applyAlignment="1">
      <alignment horizontal="center"/>
    </xf>
    <xf numFmtId="164" fontId="26" fillId="35" borderId="32" xfId="0" applyNumberFormat="1" applyFont="1" applyFill="1" applyBorder="1" applyAlignment="1">
      <alignment horizontal="center"/>
    </xf>
    <xf numFmtId="164" fontId="26" fillId="35" borderId="27" xfId="0" applyNumberFormat="1" applyFont="1" applyFill="1" applyBorder="1" applyAlignment="1">
      <alignment horizontal="center"/>
    </xf>
    <xf numFmtId="164" fontId="26" fillId="35" borderId="26" xfId="0" applyNumberFormat="1" applyFont="1" applyFill="1" applyBorder="1" applyAlignment="1" quotePrefix="1">
      <alignment horizontal="center"/>
    </xf>
    <xf numFmtId="0" fontId="27" fillId="35" borderId="22" xfId="0" applyNumberFormat="1" applyFont="1" applyFill="1" applyBorder="1" applyAlignment="1">
      <alignment/>
    </xf>
    <xf numFmtId="166" fontId="27" fillId="35" borderId="23" xfId="0" applyNumberFormat="1" applyFont="1" applyFill="1" applyBorder="1" applyAlignment="1" quotePrefix="1">
      <alignment horizontal="right"/>
    </xf>
    <xf numFmtId="0" fontId="27" fillId="35" borderId="24" xfId="0" applyNumberFormat="1" applyFont="1" applyFill="1" applyBorder="1" applyAlignment="1">
      <alignment/>
    </xf>
    <xf numFmtId="164" fontId="27" fillId="35" borderId="25" xfId="0" applyNumberFormat="1" applyFont="1" applyFill="1" applyBorder="1" applyAlignment="1">
      <alignment horizontal="center"/>
    </xf>
    <xf numFmtId="164" fontId="27" fillId="35" borderId="25" xfId="0" applyNumberFormat="1" applyFont="1" applyFill="1" applyBorder="1" applyAlignment="1" quotePrefix="1">
      <alignment horizontal="center"/>
    </xf>
    <xf numFmtId="0" fontId="27" fillId="35" borderId="29" xfId="0" applyFont="1" applyFill="1" applyBorder="1" applyAlignment="1">
      <alignment/>
    </xf>
    <xf numFmtId="0" fontId="27" fillId="35" borderId="30" xfId="0" applyFont="1" applyFill="1" applyBorder="1" applyAlignment="1" quotePrefix="1">
      <alignment horizontal="center"/>
    </xf>
    <xf numFmtId="0" fontId="27" fillId="35" borderId="31" xfId="0" applyFont="1" applyFill="1" applyBorder="1" applyAlignment="1">
      <alignment horizontal="center"/>
    </xf>
    <xf numFmtId="164" fontId="27" fillId="35" borderId="26" xfId="0" applyNumberFormat="1" applyFont="1" applyFill="1" applyBorder="1" applyAlignment="1">
      <alignment horizontal="center"/>
    </xf>
    <xf numFmtId="164" fontId="27" fillId="35" borderId="30" xfId="0" applyNumberFormat="1" applyFont="1" applyFill="1" applyBorder="1" applyAlignment="1">
      <alignment horizontal="center"/>
    </xf>
    <xf numFmtId="164" fontId="27" fillId="35" borderId="29" xfId="0" applyNumberFormat="1" applyFont="1" applyFill="1" applyBorder="1" applyAlignment="1" quotePrefix="1">
      <alignment horizontal="center"/>
    </xf>
    <xf numFmtId="0" fontId="27" fillId="35" borderId="33" xfId="0" applyFont="1" applyFill="1" applyBorder="1" applyAlignment="1">
      <alignment horizontal="center"/>
    </xf>
    <xf numFmtId="164" fontId="27" fillId="35" borderId="29" xfId="0" applyNumberFormat="1" applyFont="1" applyFill="1" applyBorder="1" applyAlignment="1">
      <alignment horizontal="center"/>
    </xf>
    <xf numFmtId="0" fontId="28" fillId="35" borderId="22" xfId="0" applyNumberFormat="1" applyFont="1" applyFill="1" applyBorder="1" applyAlignment="1">
      <alignment/>
    </xf>
    <xf numFmtId="166" fontId="28" fillId="35" borderId="23" xfId="0" applyNumberFormat="1" applyFont="1" applyFill="1" applyBorder="1" applyAlignment="1" quotePrefix="1">
      <alignment horizontal="right"/>
    </xf>
    <xf numFmtId="0" fontId="28" fillId="35" borderId="24" xfId="0" applyNumberFormat="1" applyFont="1" applyFill="1" applyBorder="1" applyAlignment="1">
      <alignment/>
    </xf>
    <xf numFmtId="164" fontId="28" fillId="35" borderId="25" xfId="0" applyNumberFormat="1" applyFont="1" applyFill="1" applyBorder="1" applyAlignment="1">
      <alignment horizontal="center"/>
    </xf>
    <xf numFmtId="164" fontId="28" fillId="35" borderId="25" xfId="0" applyNumberFormat="1" applyFont="1" applyFill="1" applyBorder="1" applyAlignment="1" quotePrefix="1">
      <alignment horizontal="center"/>
    </xf>
    <xf numFmtId="0" fontId="28" fillId="0" borderId="29" xfId="0" applyFont="1" applyFill="1" applyBorder="1" applyAlignment="1">
      <alignment/>
    </xf>
    <xf numFmtId="0" fontId="28" fillId="35" borderId="30" xfId="0" applyFont="1" applyFill="1" applyBorder="1" applyAlignment="1" quotePrefix="1">
      <alignment horizontal="center"/>
    </xf>
    <xf numFmtId="0" fontId="28" fillId="35" borderId="33" xfId="0" applyFont="1" applyFill="1" applyBorder="1" applyAlignment="1">
      <alignment horizontal="center"/>
    </xf>
    <xf numFmtId="164" fontId="28" fillId="35" borderId="29" xfId="0" applyNumberFormat="1" applyFont="1" applyFill="1" applyBorder="1" applyAlignment="1">
      <alignment horizontal="center"/>
    </xf>
    <xf numFmtId="164" fontId="28" fillId="35" borderId="30" xfId="0" applyNumberFormat="1" applyFont="1" applyFill="1" applyBorder="1" applyAlignment="1">
      <alignment horizontal="center"/>
    </xf>
    <xf numFmtId="164" fontId="28" fillId="35" borderId="29" xfId="0" applyNumberFormat="1" applyFont="1" applyFill="1" applyBorder="1" applyAlignment="1" quotePrefix="1">
      <alignment horizontal="center"/>
    </xf>
    <xf numFmtId="166" fontId="25" fillId="35" borderId="23" xfId="0" applyNumberFormat="1" applyFont="1" applyFill="1" applyBorder="1" applyAlignment="1" quotePrefix="1">
      <alignment horizontal="right"/>
    </xf>
    <xf numFmtId="0" fontId="25" fillId="35" borderId="24" xfId="0" applyNumberFormat="1" applyFont="1" applyFill="1" applyBorder="1" applyAlignment="1">
      <alignment/>
    </xf>
    <xf numFmtId="164" fontId="25" fillId="35" borderId="25" xfId="0" applyNumberFormat="1" applyFont="1" applyFill="1" applyBorder="1" applyAlignment="1">
      <alignment horizontal="center"/>
    </xf>
    <xf numFmtId="164" fontId="25" fillId="35" borderId="25" xfId="0" applyNumberFormat="1" applyFont="1" applyFill="1" applyBorder="1" applyAlignment="1" quotePrefix="1">
      <alignment horizontal="center"/>
    </xf>
    <xf numFmtId="0" fontId="25" fillId="35" borderId="34" xfId="0" applyFont="1" applyFill="1" applyBorder="1" applyAlignment="1">
      <alignment/>
    </xf>
    <xf numFmtId="0" fontId="25" fillId="35" borderId="35" xfId="0" applyFont="1" applyFill="1" applyBorder="1" applyAlignment="1" quotePrefix="1">
      <alignment horizontal="center"/>
    </xf>
    <xf numFmtId="0" fontId="25" fillId="35" borderId="36" xfId="0" applyFont="1" applyFill="1" applyBorder="1" applyAlignment="1">
      <alignment horizontal="center"/>
    </xf>
    <xf numFmtId="164" fontId="25" fillId="35" borderId="34" xfId="0" applyNumberFormat="1" applyFont="1" applyFill="1" applyBorder="1" applyAlignment="1">
      <alignment horizontal="center"/>
    </xf>
    <xf numFmtId="164" fontId="25" fillId="35" borderId="35" xfId="0" applyNumberFormat="1" applyFont="1" applyFill="1" applyBorder="1" applyAlignment="1">
      <alignment horizontal="center"/>
    </xf>
    <xf numFmtId="164" fontId="25" fillId="35" borderId="34" xfId="0" applyNumberFormat="1" applyFont="1" applyFill="1" applyBorder="1" applyAlignment="1" quotePrefix="1">
      <alignment horizontal="center"/>
    </xf>
    <xf numFmtId="0" fontId="25" fillId="35" borderId="37" xfId="0" applyNumberFormat="1" applyFont="1" applyFill="1" applyBorder="1" applyAlignment="1">
      <alignment vertical="center" wrapText="1"/>
    </xf>
    <xf numFmtId="0" fontId="26" fillId="35" borderId="22" xfId="0" applyNumberFormat="1" applyFont="1" applyFill="1" applyBorder="1" applyAlignment="1">
      <alignment/>
    </xf>
    <xf numFmtId="0" fontId="28" fillId="35" borderId="29" xfId="0" applyFont="1" applyFill="1" applyBorder="1" applyAlignment="1">
      <alignment/>
    </xf>
    <xf numFmtId="0" fontId="25" fillId="35" borderId="38" xfId="0" applyNumberFormat="1" applyFont="1" applyFill="1" applyBorder="1" applyAlignment="1">
      <alignment/>
    </xf>
    <xf numFmtId="166" fontId="25" fillId="35" borderId="39" xfId="0" applyNumberFormat="1" applyFont="1" applyFill="1" applyBorder="1" applyAlignment="1" quotePrefix="1">
      <alignment horizontal="right"/>
    </xf>
    <xf numFmtId="0" fontId="25" fillId="35" borderId="40" xfId="0" applyNumberFormat="1" applyFont="1" applyFill="1" applyBorder="1" applyAlignment="1">
      <alignment/>
    </xf>
    <xf numFmtId="164" fontId="25" fillId="35" borderId="41" xfId="0" applyNumberFormat="1" applyFont="1" applyFill="1" applyBorder="1" applyAlignment="1">
      <alignment horizontal="center"/>
    </xf>
    <xf numFmtId="164" fontId="25" fillId="35" borderId="41" xfId="0" applyNumberFormat="1" applyFont="1" applyFill="1" applyBorder="1" applyAlignment="1" quotePrefix="1">
      <alignment horizontal="center"/>
    </xf>
    <xf numFmtId="164" fontId="26" fillId="35" borderId="26" xfId="0" applyNumberFormat="1" applyFont="1" applyFill="1" applyBorder="1" applyAlignment="1">
      <alignment/>
    </xf>
    <xf numFmtId="0" fontId="25" fillId="35" borderId="29" xfId="0" applyFont="1" applyFill="1" applyBorder="1" applyAlignment="1">
      <alignment/>
    </xf>
    <xf numFmtId="0" fontId="25" fillId="35" borderId="42" xfId="0" applyNumberFormat="1" applyFont="1" applyFill="1" applyBorder="1" applyAlignment="1">
      <alignment/>
    </xf>
    <xf numFmtId="166" fontId="25" fillId="35" borderId="43" xfId="0" applyNumberFormat="1" applyFont="1" applyFill="1" applyBorder="1" applyAlignment="1" quotePrefix="1">
      <alignment horizontal="right"/>
    </xf>
    <xf numFmtId="0" fontId="25" fillId="35" borderId="44" xfId="0" applyNumberFormat="1" applyFont="1" applyFill="1" applyBorder="1" applyAlignment="1">
      <alignment/>
    </xf>
    <xf numFmtId="164" fontId="25" fillId="35" borderId="45" xfId="0" applyNumberFormat="1" applyFont="1" applyFill="1" applyBorder="1" applyAlignment="1">
      <alignment horizontal="center"/>
    </xf>
    <xf numFmtId="164" fontId="25" fillId="35" borderId="45" xfId="0" applyNumberFormat="1" applyFont="1" applyFill="1" applyBorder="1" applyAlignment="1" quotePrefix="1">
      <alignment horizontal="center"/>
    </xf>
    <xf numFmtId="0" fontId="23" fillId="35" borderId="22" xfId="0" applyFont="1" applyFill="1" applyBorder="1" applyAlignment="1">
      <alignment/>
    </xf>
    <xf numFmtId="0" fontId="23" fillId="35" borderId="23" xfId="0" applyFont="1" applyFill="1" applyBorder="1" applyAlignment="1">
      <alignment horizontal="right"/>
    </xf>
    <xf numFmtId="0" fontId="23" fillId="35" borderId="24" xfId="0" applyFont="1" applyFill="1" applyBorder="1" applyAlignment="1">
      <alignment/>
    </xf>
    <xf numFmtId="0" fontId="23" fillId="35" borderId="25" xfId="0" applyFont="1" applyFill="1" applyBorder="1" applyAlignment="1">
      <alignment/>
    </xf>
    <xf numFmtId="164" fontId="23" fillId="35" borderId="25" xfId="0" applyNumberFormat="1" applyFont="1" applyFill="1" applyBorder="1" applyAlignment="1">
      <alignment/>
    </xf>
    <xf numFmtId="0" fontId="25" fillId="35" borderId="22" xfId="0" applyNumberFormat="1" applyFont="1" applyFill="1" applyBorder="1" applyAlignment="1">
      <alignment vertical="center" wrapText="1"/>
    </xf>
    <xf numFmtId="166" fontId="25" fillId="35" borderId="23" xfId="0" applyNumberFormat="1" applyFont="1" applyFill="1" applyBorder="1" applyAlignment="1" quotePrefix="1">
      <alignment horizontal="left" vertical="center"/>
    </xf>
    <xf numFmtId="166" fontId="25" fillId="35" borderId="24" xfId="0" applyNumberFormat="1" applyFont="1" applyFill="1" applyBorder="1" applyAlignment="1" quotePrefix="1">
      <alignment horizontal="left" vertical="center"/>
    </xf>
    <xf numFmtId="166" fontId="25" fillId="35" borderId="23" xfId="0" applyNumberFormat="1" applyFont="1" applyFill="1" applyBorder="1" applyAlignment="1" quotePrefix="1">
      <alignment horizontal="center" vertical="center"/>
    </xf>
    <xf numFmtId="164" fontId="25" fillId="35" borderId="25" xfId="0" applyNumberFormat="1" applyFont="1" applyFill="1" applyBorder="1" applyAlignment="1">
      <alignment vertical="center"/>
    </xf>
    <xf numFmtId="164" fontId="25" fillId="35" borderId="23" xfId="0" applyNumberFormat="1" applyFont="1" applyFill="1" applyBorder="1" applyAlignment="1">
      <alignment vertical="center"/>
    </xf>
    <xf numFmtId="1" fontId="28" fillId="35" borderId="23" xfId="0" applyNumberFormat="1" applyFont="1" applyFill="1" applyBorder="1" applyAlignment="1" quotePrefix="1">
      <alignment horizontal="right"/>
    </xf>
    <xf numFmtId="0" fontId="28" fillId="35" borderId="24" xfId="0" applyFont="1" applyFill="1" applyBorder="1" applyAlignment="1">
      <alignment horizontal="left"/>
    </xf>
    <xf numFmtId="0" fontId="28" fillId="35" borderId="25" xfId="0" applyFont="1" applyFill="1" applyBorder="1" applyAlignment="1">
      <alignment horizontal="left"/>
    </xf>
    <xf numFmtId="0" fontId="25" fillId="35" borderId="46" xfId="0" applyFont="1" applyFill="1" applyBorder="1" applyAlignment="1">
      <alignment/>
    </xf>
    <xf numFmtId="49" fontId="0" fillId="35" borderId="0" xfId="58" applyNumberFormat="1" applyFont="1" applyFill="1" applyBorder="1" applyAlignment="1">
      <alignment horizontal="left"/>
      <protection/>
    </xf>
    <xf numFmtId="49" fontId="28" fillId="35" borderId="0" xfId="58" applyNumberFormat="1" applyFont="1" applyFill="1" applyBorder="1" applyAlignment="1">
      <alignment horizontal="left"/>
      <protection/>
    </xf>
    <xf numFmtId="49" fontId="0" fillId="35" borderId="0" xfId="58" applyNumberFormat="1" applyFont="1" applyFill="1" applyBorder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1 2 2 2 2" xfId="55"/>
    <cellStyle name="Normal_DIRECT -CHENNAI- FEB (NYK)" xfId="56"/>
    <cellStyle name="Normal_MANILA-FEB-2014" xfId="57"/>
    <cellStyle name="Normal_VINATRANS - LCL JAPA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LCL SCHEDULE'!A1" /><Relationship Id="rId3" Type="http://schemas.openxmlformats.org/officeDocument/2006/relationships/hyperlink" Target="#'LCL SCHEDULE'!A1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1076325</xdr:colOff>
      <xdr:row>2</xdr:row>
      <xdr:rowOff>9525</xdr:rowOff>
    </xdr:to>
    <xdr:pic>
      <xdr:nvPicPr>
        <xdr:cNvPr id="1" name="Picture 1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076325" cy="638175"/>
        </a:xfrm>
        <a:prstGeom prst="rect">
          <a:avLst/>
        </a:prstGeom>
        <a:solidFill>
          <a:srgbClr val="C00000"/>
        </a:solidFill>
        <a:ln w="9525" cmpd="sng">
          <a:noFill/>
        </a:ln>
      </xdr:spPr>
    </xdr:pic>
    <xdr:clientData/>
  </xdr:twoCellAnchor>
  <xdr:twoCellAnchor editAs="oneCell">
    <xdr:from>
      <xdr:col>1</xdr:col>
      <xdr:colOff>1285875</xdr:colOff>
      <xdr:row>0</xdr:row>
      <xdr:rowOff>0</xdr:rowOff>
    </xdr:from>
    <xdr:to>
      <xdr:col>17</xdr:col>
      <xdr:colOff>247650</xdr:colOff>
      <xdr:row>4</xdr:row>
      <xdr:rowOff>304800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38275" y="0"/>
          <a:ext cx="97726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%20LCL\DOC%202020\SS%202020\NOV\A%20MIX%20SCHEDULE%20OF%20TMC%20IN%20NOV%202020%20FROM%20HAIPHO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%20LCL\DOC%202021\SS21\MAY\A%20MIX%20SCHEDULE%20OF%20TMC%20IN%20MAY%202021%20FROM%20HAIPH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5\d\MSOFFICE\EXCEL\DT107T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CL SCHEDULE"/>
      <sheetName val="MALAYSIA - PORT KEALNG"/>
      <sheetName val="SINGAPORE"/>
      <sheetName val="AUS"/>
      <sheetName val="EU"/>
      <sheetName val="ASIA VIA SIN"/>
      <sheetName val="BANGKOK "/>
      <sheetName val="LAEM CHABANG"/>
      <sheetName val="JAKARTA"/>
      <sheetName val="HONGKONG"/>
      <sheetName val="USA VIA HKG"/>
      <sheetName val="CANADA VIA HKG"/>
      <sheetName val="JAPAN VIA HKG."/>
      <sheetName val="ASIA VIA HKG"/>
      <sheetName val="CHINA VIA HKG "/>
      <sheetName val="MIDDLE EAST"/>
      <sheetName val="KOREA - INCHEON"/>
      <sheetName val="KOREA - BUSAN"/>
      <sheetName val="JAPAN"/>
      <sheetName val="CHINA - SHANG HAI"/>
      <sheetName val="JAPAN SUB-PORTS VIA BUS"/>
      <sheetName val="LATIN AMERIA VIA BUSAN"/>
      <sheetName val="SURABAYA - INDONESIA"/>
      <sheetName val="PORT'K LANG"/>
      <sheetName val="AUSTRALIA"/>
      <sheetName val="DUBAI"/>
      <sheetName val="HCM- NYC"/>
      <sheetName val="ROT &amp; ANR."/>
      <sheetName val="HAIPHON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CL SCHEDULE"/>
      <sheetName val="MALAYSIA - PORT KEALNG"/>
      <sheetName val="SINGAPORE"/>
      <sheetName val="AUS VIA SINGAPORE"/>
      <sheetName val="EU VIA SINGAPORE"/>
      <sheetName val="ASIA VIA SINGAPORE"/>
      <sheetName val="MIDDLE EAST VIA SINGAPORE"/>
      <sheetName val="BANGKOK "/>
      <sheetName val="LCH"/>
      <sheetName val="JAKARTA"/>
      <sheetName val="HONGKONG"/>
      <sheetName val="USA VIA HKG"/>
      <sheetName val="CANADA VIA HKG"/>
      <sheetName val="JAPAN VIA HKG."/>
      <sheetName val="ASIA VIA HKG"/>
      <sheetName val="CHINA VIA HKG "/>
      <sheetName val="KOREA - INCHEON"/>
      <sheetName val="KOREA - BUSAN"/>
      <sheetName val="JAPAN SUB-PORTS VIA BUS"/>
      <sheetName val="JAPAN"/>
      <sheetName val="CHINA - SHANG HAI"/>
      <sheetName val="SURABAYA - INDONESIA"/>
      <sheetName val="PORT'K LANG"/>
      <sheetName val="AUSTRALIA"/>
      <sheetName val="DUBAI"/>
      <sheetName val="HCM- NYC"/>
      <sheetName val="ROT &amp; ANR."/>
      <sheetName val="HAIPHO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ng tien luong"/>
      <sheetName val="PHAN TICH VAT TU BIET THU H7"/>
      <sheetName val="bang tien luong (2)"/>
      <sheetName val="BTHD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nhkg@thamico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7"/>
  <sheetViews>
    <sheetView tabSelected="1" zoomScale="85" zoomScaleNormal="85" zoomScalePageLayoutView="0" workbookViewId="0" topLeftCell="A5">
      <selection activeCell="O186" sqref="O186"/>
    </sheetView>
  </sheetViews>
  <sheetFormatPr defaultColWidth="9.00390625" defaultRowHeight="15.75"/>
  <cols>
    <col min="1" max="1" width="2.00390625" style="15" customWidth="1"/>
    <col min="2" max="2" width="16.875" style="11" customWidth="1"/>
    <col min="3" max="3" width="5.25390625" style="12" customWidth="1"/>
    <col min="4" max="4" width="3.625" style="13" customWidth="1"/>
    <col min="5" max="5" width="5.625" style="13" customWidth="1"/>
    <col min="6" max="6" width="7.375" style="14" customWidth="1"/>
    <col min="7" max="7" width="7.625" style="14" customWidth="1"/>
    <col min="8" max="8" width="22.875" style="15" customWidth="1"/>
    <col min="9" max="9" width="6.25390625" style="16" customWidth="1"/>
    <col min="10" max="10" width="3.125" style="17" customWidth="1"/>
    <col min="11" max="11" width="8.50390625" style="18" customWidth="1"/>
    <col min="12" max="17" width="9.125" style="18" customWidth="1"/>
    <col min="18" max="18" width="14.375" style="18" customWidth="1"/>
    <col min="19" max="19" width="11.25390625" style="18" customWidth="1"/>
    <col min="20" max="20" width="13.375" style="18" customWidth="1"/>
    <col min="21" max="16384" width="9.00390625" style="15" customWidth="1"/>
  </cols>
  <sheetData>
    <row r="1" spans="3:24" s="1" customFormat="1" ht="24.75" customHeight="1">
      <c r="C1" s="2"/>
      <c r="D1" s="3"/>
      <c r="E1" s="4"/>
      <c r="F1" s="5"/>
      <c r="G1" s="6"/>
      <c r="J1" s="4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3:24" s="1" customFormat="1" ht="24.75" customHeight="1">
      <c r="C2" s="2"/>
      <c r="D2" s="3"/>
      <c r="E2" s="4"/>
      <c r="F2" s="5"/>
      <c r="G2" s="6"/>
      <c r="J2" s="4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3:24" s="1" customFormat="1" ht="24.75" customHeight="1">
      <c r="C3" s="2"/>
      <c r="D3" s="3"/>
      <c r="E3" s="4"/>
      <c r="F3" s="5"/>
      <c r="G3" s="6"/>
      <c r="J3" s="4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3:24" s="1" customFormat="1" ht="24.75" customHeight="1">
      <c r="C4" s="2"/>
      <c r="D4" s="3"/>
      <c r="E4" s="4"/>
      <c r="F4" s="5"/>
      <c r="G4" s="7"/>
      <c r="J4" s="4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3:24" s="1" customFormat="1" ht="24.75" customHeight="1">
      <c r="C5" s="2"/>
      <c r="D5" s="3"/>
      <c r="E5" s="4"/>
      <c r="F5" s="5"/>
      <c r="G5" s="7"/>
      <c r="J5" s="4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0" s="10" customFormat="1" ht="44.25" customHeight="1">
      <c r="B6" s="8" t="s">
        <v>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9"/>
      <c r="T6" s="9"/>
    </row>
    <row r="7" ht="13.5" thickBot="1"/>
    <row r="8" spans="2:18" s="26" customFormat="1" ht="42.75" customHeight="1" thickBot="1">
      <c r="B8" s="19" t="s">
        <v>1</v>
      </c>
      <c r="C8" s="20" t="s">
        <v>2</v>
      </c>
      <c r="D8" s="21"/>
      <c r="E8" s="22" t="s">
        <v>3</v>
      </c>
      <c r="F8" s="23"/>
      <c r="G8" s="19" t="s">
        <v>4</v>
      </c>
      <c r="H8" s="24" t="s">
        <v>5</v>
      </c>
      <c r="I8" s="25" t="s">
        <v>2</v>
      </c>
      <c r="J8" s="23"/>
      <c r="K8" s="19" t="s">
        <v>6</v>
      </c>
      <c r="L8" s="19" t="s">
        <v>7</v>
      </c>
      <c r="M8" s="19" t="s">
        <v>8</v>
      </c>
      <c r="N8" s="19" t="s">
        <v>9</v>
      </c>
      <c r="O8" s="19" t="s">
        <v>10</v>
      </c>
      <c r="P8" s="19" t="s">
        <v>11</v>
      </c>
      <c r="Q8" s="19" t="s">
        <v>12</v>
      </c>
      <c r="R8" s="19" t="s">
        <v>13</v>
      </c>
    </row>
    <row r="9" spans="2:18" ht="16.5" hidden="1" thickBot="1">
      <c r="B9" s="27"/>
      <c r="C9" s="28"/>
      <c r="D9" s="29"/>
      <c r="E9" s="30"/>
      <c r="F9" s="31"/>
      <c r="G9" s="31"/>
      <c r="H9" s="32" t="s">
        <v>14</v>
      </c>
      <c r="I9" s="33" t="s">
        <v>15</v>
      </c>
      <c r="J9" s="34" t="s">
        <v>16</v>
      </c>
      <c r="K9" s="35">
        <v>44218</v>
      </c>
      <c r="L9" s="36"/>
      <c r="M9" s="37"/>
      <c r="N9" s="37"/>
      <c r="O9" s="36"/>
      <c r="P9" s="36"/>
      <c r="Q9" s="36"/>
      <c r="R9" s="37">
        <v>44227</v>
      </c>
    </row>
    <row r="10" spans="2:18" ht="16.5" hidden="1" thickBot="1">
      <c r="B10" s="38" t="s">
        <v>17</v>
      </c>
      <c r="C10" s="39">
        <v>101</v>
      </c>
      <c r="D10" s="40" t="s">
        <v>18</v>
      </c>
      <c r="E10" s="40" t="s">
        <v>19</v>
      </c>
      <c r="F10" s="41">
        <v>44203</v>
      </c>
      <c r="G10" s="42">
        <f>F10+7</f>
        <v>44210</v>
      </c>
      <c r="H10" s="43" t="s">
        <v>20</v>
      </c>
      <c r="I10" s="44" t="s">
        <v>21</v>
      </c>
      <c r="J10" s="45" t="s">
        <v>22</v>
      </c>
      <c r="K10" s="46">
        <v>44224</v>
      </c>
      <c r="L10" s="47"/>
      <c r="M10" s="46">
        <v>44232</v>
      </c>
      <c r="N10" s="48"/>
      <c r="O10" s="47"/>
      <c r="P10" s="49"/>
      <c r="Q10" s="49"/>
      <c r="R10" s="48"/>
    </row>
    <row r="11" spans="2:18" ht="16.5" hidden="1" thickBot="1">
      <c r="B11" s="50"/>
      <c r="C11" s="51"/>
      <c r="D11" s="52"/>
      <c r="E11" s="52"/>
      <c r="F11" s="53"/>
      <c r="G11" s="54"/>
      <c r="H11" s="55" t="s">
        <v>23</v>
      </c>
      <c r="I11" s="56" t="s">
        <v>24</v>
      </c>
      <c r="J11" s="57" t="s">
        <v>16</v>
      </c>
      <c r="K11" s="58">
        <v>44223</v>
      </c>
      <c r="L11" s="59"/>
      <c r="M11" s="60"/>
      <c r="N11" s="60">
        <v>44227</v>
      </c>
      <c r="O11" s="59"/>
      <c r="P11" s="59"/>
      <c r="Q11" s="59"/>
      <c r="R11" s="60"/>
    </row>
    <row r="12" spans="2:18" ht="16.5" hidden="1" thickBot="1">
      <c r="B12" s="61"/>
      <c r="C12" s="62"/>
      <c r="D12" s="63"/>
      <c r="E12" s="63"/>
      <c r="F12" s="64"/>
      <c r="G12" s="65"/>
      <c r="H12" s="66" t="s">
        <v>25</v>
      </c>
      <c r="I12" s="67">
        <v>20014</v>
      </c>
      <c r="J12" s="68" t="s">
        <v>16</v>
      </c>
      <c r="K12" s="69">
        <v>44220</v>
      </c>
      <c r="L12" s="70"/>
      <c r="M12" s="71"/>
      <c r="N12" s="71"/>
      <c r="O12" s="70">
        <v>44228</v>
      </c>
      <c r="P12" s="70"/>
      <c r="Q12" s="70"/>
      <c r="R12" s="71"/>
    </row>
    <row r="13" spans="2:18" ht="16.5" hidden="1" thickBot="1">
      <c r="B13" s="61"/>
      <c r="C13" s="62"/>
      <c r="D13" s="63"/>
      <c r="E13" s="63"/>
      <c r="F13" s="64"/>
      <c r="G13" s="65"/>
      <c r="H13" s="66" t="s">
        <v>26</v>
      </c>
      <c r="I13" s="67" t="s">
        <v>27</v>
      </c>
      <c r="J13" s="72" t="s">
        <v>16</v>
      </c>
      <c r="K13" s="73">
        <v>44219</v>
      </c>
      <c r="L13" s="70"/>
      <c r="M13" s="71"/>
      <c r="N13" s="71"/>
      <c r="O13" s="70"/>
      <c r="P13" s="70">
        <v>44231</v>
      </c>
      <c r="Q13" s="70"/>
      <c r="R13" s="71"/>
    </row>
    <row r="14" spans="2:18" ht="16.5" hidden="1" thickBot="1">
      <c r="B14" s="74"/>
      <c r="C14" s="75"/>
      <c r="D14" s="76"/>
      <c r="E14" s="76"/>
      <c r="F14" s="77"/>
      <c r="G14" s="78"/>
      <c r="H14" s="79" t="s">
        <v>28</v>
      </c>
      <c r="I14" s="80" t="s">
        <v>29</v>
      </c>
      <c r="J14" s="81" t="s">
        <v>16</v>
      </c>
      <c r="K14" s="82">
        <v>44224</v>
      </c>
      <c r="L14" s="83"/>
      <c r="M14" s="84"/>
      <c r="N14" s="84"/>
      <c r="O14" s="83"/>
      <c r="P14" s="83"/>
      <c r="Q14" s="83">
        <v>44234</v>
      </c>
      <c r="R14" s="84"/>
    </row>
    <row r="15" spans="2:18" ht="16.5" hidden="1" thickBot="1">
      <c r="B15" s="50"/>
      <c r="C15" s="85"/>
      <c r="D15" s="86"/>
      <c r="E15" s="86"/>
      <c r="F15" s="87"/>
      <c r="G15" s="88"/>
      <c r="H15" s="89" t="s">
        <v>30</v>
      </c>
      <c r="I15" s="90" t="s">
        <v>31</v>
      </c>
      <c r="J15" s="91" t="s">
        <v>16</v>
      </c>
      <c r="K15" s="92">
        <v>44223</v>
      </c>
      <c r="L15" s="93">
        <v>44232</v>
      </c>
      <c r="M15" s="94"/>
      <c r="N15" s="94"/>
      <c r="O15" s="93"/>
      <c r="P15" s="93"/>
      <c r="Q15" s="93"/>
      <c r="R15" s="94"/>
    </row>
    <row r="16" spans="2:18" ht="16.5" hidden="1" thickBot="1">
      <c r="B16" s="27"/>
      <c r="C16" s="28"/>
      <c r="D16" s="29"/>
      <c r="E16" s="30"/>
      <c r="F16" s="31"/>
      <c r="G16" s="31"/>
      <c r="H16" s="32" t="s">
        <v>32</v>
      </c>
      <c r="I16" s="33" t="s">
        <v>33</v>
      </c>
      <c r="J16" s="34" t="s">
        <v>16</v>
      </c>
      <c r="K16" s="35" t="e">
        <f>#REF!+7</f>
        <v>#REF!</v>
      </c>
      <c r="L16" s="36"/>
      <c r="M16" s="37"/>
      <c r="N16" s="37"/>
      <c r="O16" s="36"/>
      <c r="P16" s="36"/>
      <c r="Q16" s="36"/>
      <c r="R16" s="37" t="e">
        <f>#REF!+7</f>
        <v>#REF!</v>
      </c>
    </row>
    <row r="17" spans="2:18" ht="16.5" hidden="1" thickBot="1">
      <c r="B17" s="95" t="e">
        <f>#REF!</f>
        <v>#REF!</v>
      </c>
      <c r="C17" s="85">
        <v>5</v>
      </c>
      <c r="D17" s="86" t="s">
        <v>18</v>
      </c>
      <c r="E17" s="86" t="s">
        <v>34</v>
      </c>
      <c r="F17" s="87" t="e">
        <f>#REF!+7</f>
        <v>#REF!</v>
      </c>
      <c r="G17" s="88" t="e">
        <f>F17+7</f>
        <v>#REF!</v>
      </c>
      <c r="H17" s="43" t="str">
        <f aca="true" t="shared" si="0" ref="H17:I22">H10</f>
        <v>KOTA WANGSA</v>
      </c>
      <c r="I17" s="44" t="str">
        <f t="shared" si="0"/>
        <v>017N</v>
      </c>
      <c r="J17" s="45" t="s">
        <v>22</v>
      </c>
      <c r="K17" s="46" t="e">
        <f>#REF!+7</f>
        <v>#REF!</v>
      </c>
      <c r="L17" s="47"/>
      <c r="M17" s="46" t="e">
        <f>#REF!+7</f>
        <v>#REF!</v>
      </c>
      <c r="N17" s="48"/>
      <c r="O17" s="47"/>
      <c r="P17" s="49"/>
      <c r="Q17" s="49"/>
      <c r="R17" s="48"/>
    </row>
    <row r="18" spans="2:18" ht="16.5" hidden="1" thickBot="1">
      <c r="B18" s="96"/>
      <c r="C18" s="51"/>
      <c r="D18" s="52"/>
      <c r="E18" s="52"/>
      <c r="F18" s="53"/>
      <c r="G18" s="54"/>
      <c r="H18" s="55" t="str">
        <f t="shared" si="0"/>
        <v>MOL MAESTRO</v>
      </c>
      <c r="I18" s="56" t="str">
        <f t="shared" si="0"/>
        <v>056W</v>
      </c>
      <c r="J18" s="57" t="str">
        <f>J11</f>
        <v>W</v>
      </c>
      <c r="K18" s="58" t="e">
        <f>+#REF!+7</f>
        <v>#REF!</v>
      </c>
      <c r="L18" s="59"/>
      <c r="M18" s="60"/>
      <c r="N18" s="60" t="e">
        <f>+#REF!+7</f>
        <v>#REF!</v>
      </c>
      <c r="O18" s="59"/>
      <c r="P18" s="59"/>
      <c r="Q18" s="59"/>
      <c r="R18" s="60"/>
    </row>
    <row r="19" spans="2:18" ht="16.5" hidden="1" thickBot="1">
      <c r="B19" s="61"/>
      <c r="C19" s="85"/>
      <c r="D19" s="63"/>
      <c r="E19" s="63"/>
      <c r="F19" s="64"/>
      <c r="G19" s="65"/>
      <c r="H19" s="66" t="str">
        <f t="shared" si="0"/>
        <v>X-PRESS JERSE</v>
      </c>
      <c r="I19" s="67">
        <f t="shared" si="0"/>
        <v>20014</v>
      </c>
      <c r="J19" s="68" t="s">
        <v>16</v>
      </c>
      <c r="K19" s="69" t="e">
        <f>#REF!+7</f>
        <v>#REF!</v>
      </c>
      <c r="L19" s="70"/>
      <c r="M19" s="71"/>
      <c r="N19" s="71"/>
      <c r="O19" s="70" t="e">
        <f>#REF!+7</f>
        <v>#REF!</v>
      </c>
      <c r="P19" s="70"/>
      <c r="Q19" s="70"/>
      <c r="R19" s="71"/>
    </row>
    <row r="20" spans="2:18" ht="16.5" hidden="1" thickBot="1">
      <c r="B20" s="61"/>
      <c r="C20" s="85"/>
      <c r="D20" s="63"/>
      <c r="E20" s="63"/>
      <c r="F20" s="64"/>
      <c r="G20" s="65"/>
      <c r="H20" s="66" t="str">
        <f t="shared" si="0"/>
        <v>MOL GENEROSITY</v>
      </c>
      <c r="I20" s="67" t="str">
        <f t="shared" si="0"/>
        <v>142W</v>
      </c>
      <c r="J20" s="72" t="str">
        <f>J13</f>
        <v>W</v>
      </c>
      <c r="K20" s="73" t="e">
        <f>#REF!+7</f>
        <v>#REF!</v>
      </c>
      <c r="L20" s="70"/>
      <c r="M20" s="71"/>
      <c r="N20" s="71"/>
      <c r="O20" s="70"/>
      <c r="P20" s="70" t="e">
        <f>#REF!+7</f>
        <v>#REF!</v>
      </c>
      <c r="Q20" s="70"/>
      <c r="R20" s="71"/>
    </row>
    <row r="21" spans="2:18" ht="16.5" hidden="1" thickBot="1">
      <c r="B21" s="74"/>
      <c r="C21" s="75"/>
      <c r="D21" s="76"/>
      <c r="E21" s="76"/>
      <c r="F21" s="77"/>
      <c r="G21" s="78"/>
      <c r="H21" s="97" t="str">
        <f t="shared" si="0"/>
        <v>HYUNDAI PARAMOUNT</v>
      </c>
      <c r="I21" s="80" t="str">
        <f t="shared" si="0"/>
        <v>059</v>
      </c>
      <c r="J21" s="81"/>
      <c r="K21" s="82" t="e">
        <f>#REF!+7</f>
        <v>#REF!</v>
      </c>
      <c r="L21" s="83"/>
      <c r="M21" s="84"/>
      <c r="N21" s="84"/>
      <c r="O21" s="83"/>
      <c r="P21" s="83"/>
      <c r="Q21" s="83" t="e">
        <f>#REF!+7</f>
        <v>#REF!</v>
      </c>
      <c r="R21" s="84"/>
    </row>
    <row r="22" spans="2:18" ht="16.5" hidden="1" thickBot="1">
      <c r="B22" s="98"/>
      <c r="C22" s="99"/>
      <c r="D22" s="100"/>
      <c r="E22" s="100"/>
      <c r="F22" s="101"/>
      <c r="G22" s="102"/>
      <c r="H22" s="89" t="str">
        <f t="shared" si="0"/>
        <v>ONE CONTRIBUTION</v>
      </c>
      <c r="I22" s="90" t="str">
        <f t="shared" si="0"/>
        <v>045</v>
      </c>
      <c r="J22" s="91" t="s">
        <v>16</v>
      </c>
      <c r="K22" s="92" t="e">
        <f>#REF!+7</f>
        <v>#REF!</v>
      </c>
      <c r="L22" s="93" t="e">
        <f>+#REF!+7</f>
        <v>#REF!</v>
      </c>
      <c r="M22" s="94"/>
      <c r="N22" s="94"/>
      <c r="O22" s="93"/>
      <c r="P22" s="93"/>
      <c r="Q22" s="93"/>
      <c r="R22" s="94"/>
    </row>
    <row r="23" spans="2:18" ht="16.5" hidden="1" thickBot="1">
      <c r="B23" s="27"/>
      <c r="C23" s="28"/>
      <c r="D23" s="29"/>
      <c r="E23" s="30"/>
      <c r="F23" s="31"/>
      <c r="G23" s="31"/>
      <c r="H23" s="32" t="s">
        <v>35</v>
      </c>
      <c r="I23" s="33" t="s">
        <v>36</v>
      </c>
      <c r="J23" s="34" t="s">
        <v>16</v>
      </c>
      <c r="K23" s="35">
        <f>K9+7</f>
        <v>44225</v>
      </c>
      <c r="L23" s="36"/>
      <c r="M23" s="37"/>
      <c r="N23" s="37"/>
      <c r="O23" s="36"/>
      <c r="P23" s="36"/>
      <c r="Q23" s="36"/>
      <c r="R23" s="37">
        <f>R9+7</f>
        <v>44234</v>
      </c>
    </row>
    <row r="24" spans="2:18" ht="16.5" hidden="1" thickBot="1">
      <c r="B24" s="38" t="s">
        <v>37</v>
      </c>
      <c r="C24" s="39">
        <f>C10+1</f>
        <v>102</v>
      </c>
      <c r="D24" s="40" t="s">
        <v>18</v>
      </c>
      <c r="E24" s="40" t="s">
        <v>19</v>
      </c>
      <c r="F24" s="41">
        <f>F10+7</f>
        <v>44210</v>
      </c>
      <c r="G24" s="42">
        <f>F24+7</f>
        <v>44217</v>
      </c>
      <c r="H24" s="43" t="s">
        <v>38</v>
      </c>
      <c r="I24" s="44" t="s">
        <v>39</v>
      </c>
      <c r="J24" s="45" t="s">
        <v>22</v>
      </c>
      <c r="K24" s="46">
        <f>K10+7</f>
        <v>44231</v>
      </c>
      <c r="L24" s="47"/>
      <c r="M24" s="46">
        <f>M10+7</f>
        <v>44239</v>
      </c>
      <c r="N24" s="48"/>
      <c r="O24" s="47"/>
      <c r="P24" s="49"/>
      <c r="Q24" s="49"/>
      <c r="R24" s="48"/>
    </row>
    <row r="25" spans="2:18" ht="16.5" hidden="1" thickBot="1">
      <c r="B25" s="50"/>
      <c r="C25" s="51"/>
      <c r="D25" s="52"/>
      <c r="E25" s="52"/>
      <c r="F25" s="53"/>
      <c r="G25" s="54"/>
      <c r="H25" s="55" t="s">
        <v>40</v>
      </c>
      <c r="I25" s="56" t="s">
        <v>41</v>
      </c>
      <c r="J25" s="57" t="str">
        <f>J18</f>
        <v>W</v>
      </c>
      <c r="K25" s="58">
        <f>+K11+7</f>
        <v>44230</v>
      </c>
      <c r="L25" s="59"/>
      <c r="M25" s="60"/>
      <c r="N25" s="60">
        <f>+N11+7</f>
        <v>44234</v>
      </c>
      <c r="O25" s="59"/>
      <c r="P25" s="59"/>
      <c r="Q25" s="59"/>
      <c r="R25" s="60"/>
    </row>
    <row r="26" spans="2:18" ht="16.5" hidden="1" thickBot="1">
      <c r="B26" s="61"/>
      <c r="C26" s="62"/>
      <c r="D26" s="63"/>
      <c r="E26" s="63"/>
      <c r="F26" s="64"/>
      <c r="G26" s="65"/>
      <c r="H26" s="66" t="s">
        <v>42</v>
      </c>
      <c r="I26" s="67" t="s">
        <v>43</v>
      </c>
      <c r="J26" s="68" t="s">
        <v>16</v>
      </c>
      <c r="K26" s="69">
        <f aca="true" t="shared" si="1" ref="K26:K31">K12+7</f>
        <v>44227</v>
      </c>
      <c r="L26" s="70"/>
      <c r="M26" s="71"/>
      <c r="N26" s="71"/>
      <c r="O26" s="70">
        <f>O12+7</f>
        <v>44235</v>
      </c>
      <c r="P26" s="70"/>
      <c r="Q26" s="70"/>
      <c r="R26" s="71"/>
    </row>
    <row r="27" spans="2:18" ht="16.5" hidden="1" thickBot="1">
      <c r="B27" s="61"/>
      <c r="C27" s="62"/>
      <c r="D27" s="63"/>
      <c r="E27" s="63"/>
      <c r="F27" s="64"/>
      <c r="G27" s="65"/>
      <c r="H27" s="66" t="s">
        <v>44</v>
      </c>
      <c r="I27" s="67" t="s">
        <v>45</v>
      </c>
      <c r="J27" s="72" t="str">
        <f>J20</f>
        <v>W</v>
      </c>
      <c r="K27" s="73">
        <f>K13+7</f>
        <v>44226</v>
      </c>
      <c r="L27" s="70"/>
      <c r="M27" s="71"/>
      <c r="N27" s="71"/>
      <c r="O27" s="70"/>
      <c r="P27" s="70">
        <f>P13+7</f>
        <v>44238</v>
      </c>
      <c r="Q27" s="70"/>
      <c r="R27" s="71"/>
    </row>
    <row r="28" spans="2:18" ht="16.5" hidden="1" thickBot="1">
      <c r="B28" s="74"/>
      <c r="C28" s="75"/>
      <c r="D28" s="76"/>
      <c r="E28" s="76"/>
      <c r="F28" s="77"/>
      <c r="G28" s="78"/>
      <c r="H28" s="97" t="s">
        <v>46</v>
      </c>
      <c r="I28" s="80" t="str">
        <f>I21</f>
        <v>059</v>
      </c>
      <c r="J28" s="81"/>
      <c r="K28" s="82">
        <f>K14+7</f>
        <v>44231</v>
      </c>
      <c r="L28" s="83"/>
      <c r="M28" s="84"/>
      <c r="N28" s="84"/>
      <c r="O28" s="83"/>
      <c r="P28" s="83"/>
      <c r="Q28" s="83">
        <f>Q14+7</f>
        <v>44241</v>
      </c>
      <c r="R28" s="84"/>
    </row>
    <row r="29" spans="2:18" ht="16.5" hidden="1" thickBot="1">
      <c r="B29" s="50"/>
      <c r="C29" s="85"/>
      <c r="D29" s="86"/>
      <c r="E29" s="86"/>
      <c r="F29" s="87"/>
      <c r="G29" s="88"/>
      <c r="H29" s="89" t="s">
        <v>30</v>
      </c>
      <c r="I29" s="90" t="s">
        <v>47</v>
      </c>
      <c r="J29" s="91" t="s">
        <v>16</v>
      </c>
      <c r="K29" s="92">
        <f t="shared" si="1"/>
        <v>44230</v>
      </c>
      <c r="L29" s="93">
        <f>+L15+7</f>
        <v>44239</v>
      </c>
      <c r="M29" s="94"/>
      <c r="N29" s="94"/>
      <c r="O29" s="93"/>
      <c r="P29" s="93"/>
      <c r="Q29" s="93"/>
      <c r="R29" s="94"/>
    </row>
    <row r="30" spans="2:18" ht="16.5" hidden="1" thickBot="1">
      <c r="B30" s="27"/>
      <c r="C30" s="28"/>
      <c r="D30" s="29"/>
      <c r="E30" s="30"/>
      <c r="F30" s="31"/>
      <c r="G30" s="31"/>
      <c r="H30" s="32" t="s">
        <v>48</v>
      </c>
      <c r="I30" s="33" t="s">
        <v>33</v>
      </c>
      <c r="J30" s="34" t="s">
        <v>16</v>
      </c>
      <c r="K30" s="35" t="e">
        <f t="shared" si="1"/>
        <v>#REF!</v>
      </c>
      <c r="L30" s="36"/>
      <c r="M30" s="37"/>
      <c r="N30" s="37"/>
      <c r="O30" s="36"/>
      <c r="P30" s="36"/>
      <c r="Q30" s="36"/>
      <c r="R30" s="37" t="e">
        <f>R16+7</f>
        <v>#REF!</v>
      </c>
    </row>
    <row r="31" spans="2:18" ht="16.5" hidden="1" thickBot="1">
      <c r="B31" s="95" t="e">
        <f>#REF!</f>
        <v>#REF!</v>
      </c>
      <c r="C31" s="85">
        <v>5</v>
      </c>
      <c r="D31" s="86" t="s">
        <v>18</v>
      </c>
      <c r="E31" s="86" t="s">
        <v>34</v>
      </c>
      <c r="F31" s="87" t="e">
        <f>F17+7</f>
        <v>#REF!</v>
      </c>
      <c r="G31" s="88" t="e">
        <f>F31+7</f>
        <v>#REF!</v>
      </c>
      <c r="H31" s="43" t="str">
        <f aca="true" t="shared" si="2" ref="H31:I36">H24</f>
        <v>JAKARTA BRIDGE</v>
      </c>
      <c r="I31" s="44" t="str">
        <f t="shared" si="2"/>
        <v>0227</v>
      </c>
      <c r="J31" s="45" t="s">
        <v>22</v>
      </c>
      <c r="K31" s="46" t="e">
        <f t="shared" si="1"/>
        <v>#REF!</v>
      </c>
      <c r="L31" s="47"/>
      <c r="M31" s="46" t="e">
        <f>M17+7</f>
        <v>#REF!</v>
      </c>
      <c r="N31" s="48"/>
      <c r="O31" s="47"/>
      <c r="P31" s="49"/>
      <c r="Q31" s="49"/>
      <c r="R31" s="48"/>
    </row>
    <row r="32" spans="2:18" ht="16.5" hidden="1" thickBot="1">
      <c r="B32" s="96"/>
      <c r="C32" s="51"/>
      <c r="D32" s="52"/>
      <c r="E32" s="52"/>
      <c r="F32" s="53"/>
      <c r="G32" s="54"/>
      <c r="H32" s="103" t="str">
        <f t="shared" si="2"/>
        <v>MOL MANEUVER</v>
      </c>
      <c r="I32" s="56" t="str">
        <f t="shared" si="2"/>
        <v>054</v>
      </c>
      <c r="J32" s="57" t="str">
        <f>J25</f>
        <v>W</v>
      </c>
      <c r="K32" s="58" t="e">
        <f>+K18+7</f>
        <v>#REF!</v>
      </c>
      <c r="L32" s="59"/>
      <c r="M32" s="60"/>
      <c r="N32" s="60" t="e">
        <f>+N18+7</f>
        <v>#REF!</v>
      </c>
      <c r="O32" s="59"/>
      <c r="P32" s="59"/>
      <c r="Q32" s="59"/>
      <c r="R32" s="60"/>
    </row>
    <row r="33" spans="2:18" ht="16.5" hidden="1" thickBot="1">
      <c r="B33" s="61"/>
      <c r="C33" s="85"/>
      <c r="D33" s="63"/>
      <c r="E33" s="63"/>
      <c r="F33" s="64"/>
      <c r="G33" s="65"/>
      <c r="H33" s="66" t="str">
        <f t="shared" si="2"/>
        <v>VERMONT TRADER</v>
      </c>
      <c r="I33" s="67" t="str">
        <f t="shared" si="2"/>
        <v>017</v>
      </c>
      <c r="J33" s="68" t="s">
        <v>16</v>
      </c>
      <c r="K33" s="69" t="e">
        <f aca="true" t="shared" si="3" ref="K33:K38">K19+7</f>
        <v>#REF!</v>
      </c>
      <c r="L33" s="70"/>
      <c r="M33" s="71"/>
      <c r="N33" s="71"/>
      <c r="O33" s="70" t="e">
        <f>O19+7</f>
        <v>#REF!</v>
      </c>
      <c r="P33" s="70"/>
      <c r="Q33" s="70"/>
      <c r="R33" s="71"/>
    </row>
    <row r="34" spans="2:18" ht="16.5" hidden="1" thickBot="1">
      <c r="B34" s="61"/>
      <c r="C34" s="85"/>
      <c r="D34" s="63"/>
      <c r="E34" s="63"/>
      <c r="F34" s="64"/>
      <c r="G34" s="65"/>
      <c r="H34" s="66" t="str">
        <f t="shared" si="2"/>
        <v>MOL GRANDEUR</v>
      </c>
      <c r="I34" s="67" t="str">
        <f t="shared" si="2"/>
        <v>078W</v>
      </c>
      <c r="J34" s="72" t="str">
        <f>J27</f>
        <v>W</v>
      </c>
      <c r="K34" s="73" t="e">
        <f t="shared" si="3"/>
        <v>#REF!</v>
      </c>
      <c r="L34" s="70"/>
      <c r="M34" s="71"/>
      <c r="N34" s="71"/>
      <c r="O34" s="70"/>
      <c r="P34" s="70" t="e">
        <f>P20+7</f>
        <v>#REF!</v>
      </c>
      <c r="Q34" s="70"/>
      <c r="R34" s="71"/>
    </row>
    <row r="35" spans="2:18" ht="16.5" hidden="1" thickBot="1">
      <c r="B35" s="74"/>
      <c r="C35" s="75"/>
      <c r="D35" s="76"/>
      <c r="E35" s="76"/>
      <c r="F35" s="77"/>
      <c r="G35" s="78"/>
      <c r="H35" s="97" t="str">
        <f t="shared" si="2"/>
        <v>ONE COMPETENCE</v>
      </c>
      <c r="I35" s="80" t="str">
        <f t="shared" si="2"/>
        <v>059</v>
      </c>
      <c r="J35" s="81"/>
      <c r="K35" s="82" t="e">
        <f t="shared" si="3"/>
        <v>#REF!</v>
      </c>
      <c r="L35" s="83"/>
      <c r="M35" s="84"/>
      <c r="N35" s="84"/>
      <c r="O35" s="83"/>
      <c r="P35" s="83"/>
      <c r="Q35" s="83" t="e">
        <f>Q21+7</f>
        <v>#REF!</v>
      </c>
      <c r="R35" s="84"/>
    </row>
    <row r="36" spans="2:18" ht="16.5" hidden="1" thickBot="1">
      <c r="B36" s="98"/>
      <c r="C36" s="99"/>
      <c r="D36" s="100"/>
      <c r="E36" s="100"/>
      <c r="F36" s="101"/>
      <c r="G36" s="102"/>
      <c r="H36" s="89" t="str">
        <f t="shared" si="2"/>
        <v>ONE CONTRIBUTION</v>
      </c>
      <c r="I36" s="90" t="str">
        <f t="shared" si="2"/>
        <v>044</v>
      </c>
      <c r="J36" s="91" t="s">
        <v>16</v>
      </c>
      <c r="K36" s="92" t="e">
        <f t="shared" si="3"/>
        <v>#REF!</v>
      </c>
      <c r="L36" s="93" t="e">
        <f>+L22+7</f>
        <v>#REF!</v>
      </c>
      <c r="M36" s="94"/>
      <c r="N36" s="94"/>
      <c r="O36" s="93"/>
      <c r="P36" s="93"/>
      <c r="Q36" s="93"/>
      <c r="R36" s="94"/>
    </row>
    <row r="37" spans="2:18" ht="16.5" hidden="1" thickBot="1">
      <c r="B37" s="27"/>
      <c r="C37" s="28"/>
      <c r="D37" s="29"/>
      <c r="E37" s="30"/>
      <c r="F37" s="31"/>
      <c r="G37" s="31"/>
      <c r="H37" s="32" t="s">
        <v>49</v>
      </c>
      <c r="I37" s="33" t="s">
        <v>50</v>
      </c>
      <c r="J37" s="34" t="s">
        <v>16</v>
      </c>
      <c r="K37" s="35">
        <f t="shared" si="3"/>
        <v>44232</v>
      </c>
      <c r="L37" s="36"/>
      <c r="M37" s="37"/>
      <c r="N37" s="37"/>
      <c r="O37" s="36"/>
      <c r="P37" s="36"/>
      <c r="Q37" s="36"/>
      <c r="R37" s="37">
        <f>R23+7</f>
        <v>44241</v>
      </c>
    </row>
    <row r="38" spans="2:18" ht="16.5" hidden="1" thickBot="1">
      <c r="B38" s="38" t="s">
        <v>17</v>
      </c>
      <c r="C38" s="39">
        <f>C24+1</f>
        <v>103</v>
      </c>
      <c r="D38" s="40" t="s">
        <v>18</v>
      </c>
      <c r="E38" s="40" t="s">
        <v>19</v>
      </c>
      <c r="F38" s="41">
        <f>F24+7</f>
        <v>44217</v>
      </c>
      <c r="G38" s="42">
        <f>F38+7</f>
        <v>44224</v>
      </c>
      <c r="H38" s="43" t="s">
        <v>51</v>
      </c>
      <c r="I38" s="44" t="s">
        <v>52</v>
      </c>
      <c r="J38" s="45" t="s">
        <v>22</v>
      </c>
      <c r="K38" s="46">
        <f t="shared" si="3"/>
        <v>44238</v>
      </c>
      <c r="L38" s="47"/>
      <c r="M38" s="46">
        <f>M24+7</f>
        <v>44246</v>
      </c>
      <c r="N38" s="48"/>
      <c r="O38" s="47"/>
      <c r="P38" s="49"/>
      <c r="Q38" s="49"/>
      <c r="R38" s="48"/>
    </row>
    <row r="39" spans="2:18" ht="16.5" hidden="1" thickBot="1">
      <c r="B39" s="50"/>
      <c r="C39" s="51"/>
      <c r="D39" s="52"/>
      <c r="E39" s="52"/>
      <c r="F39" s="53"/>
      <c r="G39" s="54"/>
      <c r="H39" s="103" t="s">
        <v>53</v>
      </c>
      <c r="I39" s="56" t="s">
        <v>54</v>
      </c>
      <c r="J39" s="57" t="str">
        <f>J32</f>
        <v>W</v>
      </c>
      <c r="K39" s="58">
        <f>+K25+7</f>
        <v>44237</v>
      </c>
      <c r="L39" s="59"/>
      <c r="M39" s="60"/>
      <c r="N39" s="60">
        <f>+N25+7</f>
        <v>44241</v>
      </c>
      <c r="O39" s="59"/>
      <c r="P39" s="59"/>
      <c r="Q39" s="59"/>
      <c r="R39" s="60"/>
    </row>
    <row r="40" spans="2:18" ht="16.5" hidden="1" thickBot="1">
      <c r="B40" s="61"/>
      <c r="C40" s="62"/>
      <c r="D40" s="63"/>
      <c r="E40" s="63"/>
      <c r="F40" s="64"/>
      <c r="G40" s="65"/>
      <c r="H40" s="66" t="s">
        <v>55</v>
      </c>
      <c r="I40" s="67">
        <v>106</v>
      </c>
      <c r="J40" s="68" t="s">
        <v>16</v>
      </c>
      <c r="K40" s="69">
        <f aca="true" t="shared" si="4" ref="K40:K45">K26+7</f>
        <v>44234</v>
      </c>
      <c r="L40" s="70"/>
      <c r="M40" s="71"/>
      <c r="N40" s="71"/>
      <c r="O40" s="70">
        <f>O26+7</f>
        <v>44242</v>
      </c>
      <c r="P40" s="70"/>
      <c r="Q40" s="70"/>
      <c r="R40" s="71"/>
    </row>
    <row r="41" spans="2:18" ht="16.5" hidden="1" thickBot="1">
      <c r="B41" s="61"/>
      <c r="C41" s="62"/>
      <c r="D41" s="63"/>
      <c r="E41" s="63"/>
      <c r="F41" s="64"/>
      <c r="G41" s="65"/>
      <c r="H41" s="66" t="s">
        <v>56</v>
      </c>
      <c r="I41" s="67">
        <v>20012</v>
      </c>
      <c r="J41" s="72" t="str">
        <f>J34</f>
        <v>W</v>
      </c>
      <c r="K41" s="73">
        <f t="shared" si="4"/>
        <v>44233</v>
      </c>
      <c r="L41" s="70"/>
      <c r="M41" s="71"/>
      <c r="N41" s="71"/>
      <c r="O41" s="70"/>
      <c r="P41" s="70">
        <f>P27+7</f>
        <v>44245</v>
      </c>
      <c r="Q41" s="70"/>
      <c r="R41" s="71"/>
    </row>
    <row r="42" spans="2:18" ht="16.5" hidden="1" thickBot="1">
      <c r="B42" s="74"/>
      <c r="C42" s="75"/>
      <c r="D42" s="76"/>
      <c r="E42" s="76"/>
      <c r="F42" s="77"/>
      <c r="G42" s="78"/>
      <c r="H42" s="97" t="s">
        <v>57</v>
      </c>
      <c r="I42" s="80" t="str">
        <f>I35</f>
        <v>059</v>
      </c>
      <c r="J42" s="81"/>
      <c r="K42" s="82">
        <f t="shared" si="4"/>
        <v>44238</v>
      </c>
      <c r="L42" s="83"/>
      <c r="M42" s="84"/>
      <c r="N42" s="84"/>
      <c r="O42" s="83"/>
      <c r="P42" s="83"/>
      <c r="Q42" s="83">
        <f>Q28+7</f>
        <v>44248</v>
      </c>
      <c r="R42" s="84"/>
    </row>
    <row r="43" spans="2:18" ht="16.5" hidden="1" thickBot="1">
      <c r="B43" s="50"/>
      <c r="C43" s="85"/>
      <c r="D43" s="86"/>
      <c r="E43" s="86"/>
      <c r="F43" s="87"/>
      <c r="G43" s="88"/>
      <c r="H43" s="104" t="s">
        <v>58</v>
      </c>
      <c r="I43" s="90" t="s">
        <v>59</v>
      </c>
      <c r="J43" s="91" t="s">
        <v>16</v>
      </c>
      <c r="K43" s="92">
        <f t="shared" si="4"/>
        <v>44237</v>
      </c>
      <c r="L43" s="93">
        <f>+L29+7</f>
        <v>44246</v>
      </c>
      <c r="M43" s="94"/>
      <c r="N43" s="94"/>
      <c r="O43" s="93"/>
      <c r="P43" s="93"/>
      <c r="Q43" s="93"/>
      <c r="R43" s="94"/>
    </row>
    <row r="44" spans="2:18" ht="16.5" hidden="1" thickBot="1">
      <c r="B44" s="27"/>
      <c r="C44" s="28"/>
      <c r="D44" s="29"/>
      <c r="E44" s="30"/>
      <c r="F44" s="31"/>
      <c r="G44" s="31"/>
      <c r="H44" s="32" t="s">
        <v>60</v>
      </c>
      <c r="I44" s="33" t="s">
        <v>61</v>
      </c>
      <c r="J44" s="34" t="s">
        <v>16</v>
      </c>
      <c r="K44" s="35" t="e">
        <f t="shared" si="4"/>
        <v>#REF!</v>
      </c>
      <c r="L44" s="36"/>
      <c r="M44" s="37"/>
      <c r="N44" s="37"/>
      <c r="O44" s="36"/>
      <c r="P44" s="36"/>
      <c r="Q44" s="36"/>
      <c r="R44" s="37" t="e">
        <f>R30+7</f>
        <v>#REF!</v>
      </c>
    </row>
    <row r="45" spans="2:18" ht="16.5" hidden="1" thickBot="1">
      <c r="B45" s="95" t="e">
        <f>B17</f>
        <v>#REF!</v>
      </c>
      <c r="C45" s="85">
        <v>5</v>
      </c>
      <c r="D45" s="86" t="s">
        <v>18</v>
      </c>
      <c r="E45" s="86" t="s">
        <v>34</v>
      </c>
      <c r="F45" s="87" t="e">
        <f>F31+7</f>
        <v>#REF!</v>
      </c>
      <c r="G45" s="88" t="e">
        <f>F45+7</f>
        <v>#REF!</v>
      </c>
      <c r="H45" s="43" t="str">
        <f aca="true" t="shared" si="5" ref="H45:I50">H38</f>
        <v>WARNOW MATE</v>
      </c>
      <c r="I45" s="44" t="str">
        <f t="shared" si="5"/>
        <v>018</v>
      </c>
      <c r="J45" s="45" t="s">
        <v>22</v>
      </c>
      <c r="K45" s="46" t="e">
        <f t="shared" si="4"/>
        <v>#REF!</v>
      </c>
      <c r="L45" s="47"/>
      <c r="M45" s="46" t="e">
        <f>M31+7</f>
        <v>#REF!</v>
      </c>
      <c r="N45" s="48"/>
      <c r="O45" s="47"/>
      <c r="P45" s="49"/>
      <c r="Q45" s="49"/>
      <c r="R45" s="48"/>
    </row>
    <row r="46" spans="2:18" ht="16.5" hidden="1" thickBot="1">
      <c r="B46" s="96"/>
      <c r="C46" s="51"/>
      <c r="D46" s="52"/>
      <c r="E46" s="52"/>
      <c r="F46" s="53"/>
      <c r="G46" s="54"/>
      <c r="H46" s="103" t="str">
        <f t="shared" si="5"/>
        <v> YM WELLNESS</v>
      </c>
      <c r="I46" s="56" t="str">
        <f t="shared" si="5"/>
        <v>027</v>
      </c>
      <c r="J46" s="57" t="str">
        <f>J39</f>
        <v>W</v>
      </c>
      <c r="K46" s="58" t="e">
        <f>+K32+7</f>
        <v>#REF!</v>
      </c>
      <c r="L46" s="59"/>
      <c r="M46" s="60"/>
      <c r="N46" s="60" t="e">
        <f>+N32+7</f>
        <v>#REF!</v>
      </c>
      <c r="O46" s="59"/>
      <c r="P46" s="59"/>
      <c r="Q46" s="59"/>
      <c r="R46" s="60"/>
    </row>
    <row r="47" spans="2:18" ht="16.5" hidden="1" thickBot="1">
      <c r="B47" s="61"/>
      <c r="C47" s="85"/>
      <c r="D47" s="63"/>
      <c r="E47" s="63"/>
      <c r="F47" s="64"/>
      <c r="G47" s="65"/>
      <c r="H47" s="66" t="str">
        <f t="shared" si="5"/>
        <v>MOL GATEWAY</v>
      </c>
      <c r="I47" s="67">
        <f t="shared" si="5"/>
        <v>106</v>
      </c>
      <c r="J47" s="68" t="s">
        <v>16</v>
      </c>
      <c r="K47" s="69" t="e">
        <f aca="true" t="shared" si="6" ref="K47:K52">K33+7</f>
        <v>#REF!</v>
      </c>
      <c r="L47" s="70"/>
      <c r="M47" s="71"/>
      <c r="N47" s="71"/>
      <c r="O47" s="70" t="e">
        <f>O33+7</f>
        <v>#REF!</v>
      </c>
      <c r="P47" s="70"/>
      <c r="Q47" s="70"/>
      <c r="R47" s="71"/>
    </row>
    <row r="48" spans="2:18" ht="16.5" hidden="1" thickBot="1">
      <c r="B48" s="61"/>
      <c r="C48" s="85"/>
      <c r="D48" s="63"/>
      <c r="E48" s="63"/>
      <c r="F48" s="64"/>
      <c r="G48" s="65"/>
      <c r="H48" s="66" t="str">
        <f t="shared" si="5"/>
        <v>X PRESS GUERNSEY</v>
      </c>
      <c r="I48" s="67">
        <f t="shared" si="5"/>
        <v>20012</v>
      </c>
      <c r="J48" s="72" t="str">
        <f>J41</f>
        <v>W</v>
      </c>
      <c r="K48" s="73" t="e">
        <f t="shared" si="6"/>
        <v>#REF!</v>
      </c>
      <c r="L48" s="70"/>
      <c r="M48" s="71"/>
      <c r="N48" s="71"/>
      <c r="O48" s="70"/>
      <c r="P48" s="70" t="e">
        <f>P34+7</f>
        <v>#REF!</v>
      </c>
      <c r="Q48" s="70"/>
      <c r="R48" s="71"/>
    </row>
    <row r="49" spans="2:18" ht="16.5" hidden="1" thickBot="1">
      <c r="B49" s="74"/>
      <c r="C49" s="75"/>
      <c r="D49" s="76"/>
      <c r="E49" s="76"/>
      <c r="F49" s="77"/>
      <c r="G49" s="78"/>
      <c r="H49" s="97" t="str">
        <f t="shared" si="5"/>
        <v>CHESAPEAKE BAY</v>
      </c>
      <c r="I49" s="80" t="str">
        <f t="shared" si="5"/>
        <v>059</v>
      </c>
      <c r="J49" s="81"/>
      <c r="K49" s="82" t="e">
        <f t="shared" si="6"/>
        <v>#REF!</v>
      </c>
      <c r="L49" s="83"/>
      <c r="M49" s="84"/>
      <c r="N49" s="84"/>
      <c r="O49" s="83"/>
      <c r="P49" s="83"/>
      <c r="Q49" s="83" t="e">
        <f>Q35+7</f>
        <v>#REF!</v>
      </c>
      <c r="R49" s="84"/>
    </row>
    <row r="50" spans="2:18" ht="16.5" hidden="1" thickBot="1">
      <c r="B50" s="98"/>
      <c r="C50" s="99"/>
      <c r="D50" s="100"/>
      <c r="E50" s="100"/>
      <c r="F50" s="101"/>
      <c r="G50" s="102"/>
      <c r="H50" s="89" t="str">
        <f t="shared" si="5"/>
        <v>ONE COMMITMENT</v>
      </c>
      <c r="I50" s="90" t="str">
        <f t="shared" si="5"/>
        <v>048</v>
      </c>
      <c r="J50" s="91" t="s">
        <v>16</v>
      </c>
      <c r="K50" s="92" t="e">
        <f t="shared" si="6"/>
        <v>#REF!</v>
      </c>
      <c r="L50" s="93" t="e">
        <f>+L36+7</f>
        <v>#REF!</v>
      </c>
      <c r="M50" s="94"/>
      <c r="N50" s="94"/>
      <c r="O50" s="93"/>
      <c r="P50" s="93"/>
      <c r="Q50" s="93"/>
      <c r="R50" s="94"/>
    </row>
    <row r="51" spans="2:18" ht="16.5" hidden="1" thickBot="1">
      <c r="B51" s="27"/>
      <c r="C51" s="28"/>
      <c r="D51" s="29"/>
      <c r="E51" s="30"/>
      <c r="F51" s="31"/>
      <c r="G51" s="31"/>
      <c r="H51" s="32" t="s">
        <v>62</v>
      </c>
      <c r="I51" s="33" t="s">
        <v>33</v>
      </c>
      <c r="J51" s="34" t="s">
        <v>16</v>
      </c>
      <c r="K51" s="35">
        <f t="shared" si="6"/>
        <v>44239</v>
      </c>
      <c r="L51" s="36"/>
      <c r="M51" s="37"/>
      <c r="N51" s="37"/>
      <c r="O51" s="36"/>
      <c r="P51" s="36"/>
      <c r="Q51" s="36"/>
      <c r="R51" s="37">
        <f>R37+7</f>
        <v>44248</v>
      </c>
    </row>
    <row r="52" spans="2:18" ht="16.5" hidden="1" thickBot="1">
      <c r="B52" s="38" t="str">
        <f>B24</f>
        <v>MCC NINGBO</v>
      </c>
      <c r="C52" s="39">
        <f>C38+1</f>
        <v>104</v>
      </c>
      <c r="D52" s="40" t="s">
        <v>18</v>
      </c>
      <c r="E52" s="40" t="s">
        <v>19</v>
      </c>
      <c r="F52" s="41">
        <f>F38+7</f>
        <v>44224</v>
      </c>
      <c r="G52" s="42">
        <f>F52+7</f>
        <v>44231</v>
      </c>
      <c r="H52" s="43" t="s">
        <v>63</v>
      </c>
      <c r="I52" s="44" t="s">
        <v>64</v>
      </c>
      <c r="J52" s="45" t="s">
        <v>22</v>
      </c>
      <c r="K52" s="46">
        <f t="shared" si="6"/>
        <v>44245</v>
      </c>
      <c r="L52" s="47"/>
      <c r="M52" s="46">
        <f>M38+7</f>
        <v>44253</v>
      </c>
      <c r="N52" s="48"/>
      <c r="O52" s="47"/>
      <c r="P52" s="49"/>
      <c r="Q52" s="49"/>
      <c r="R52" s="48"/>
    </row>
    <row r="53" spans="2:18" ht="16.5" hidden="1" thickBot="1">
      <c r="B53" s="50"/>
      <c r="C53" s="51"/>
      <c r="D53" s="52"/>
      <c r="E53" s="52"/>
      <c r="F53" s="53"/>
      <c r="G53" s="54"/>
      <c r="H53" s="55" t="str">
        <f>H46</f>
        <v> YM WELLNESS</v>
      </c>
      <c r="I53" s="56" t="str">
        <f>I46</f>
        <v>027</v>
      </c>
      <c r="J53" s="57" t="str">
        <f>J46</f>
        <v>W</v>
      </c>
      <c r="K53" s="58">
        <f>+K39+7</f>
        <v>44244</v>
      </c>
      <c r="L53" s="59"/>
      <c r="M53" s="60"/>
      <c r="N53" s="60">
        <f>+N39+7</f>
        <v>44248</v>
      </c>
      <c r="O53" s="59"/>
      <c r="P53" s="59"/>
      <c r="Q53" s="59"/>
      <c r="R53" s="60"/>
    </row>
    <row r="54" spans="2:18" ht="16.5" hidden="1" thickBot="1">
      <c r="B54" s="61"/>
      <c r="C54" s="62"/>
      <c r="D54" s="63"/>
      <c r="E54" s="63"/>
      <c r="F54" s="64"/>
      <c r="G54" s="65"/>
      <c r="H54" s="66" t="s">
        <v>65</v>
      </c>
      <c r="I54" s="67" t="s">
        <v>66</v>
      </c>
      <c r="J54" s="68" t="s">
        <v>16</v>
      </c>
      <c r="K54" s="69">
        <f aca="true" t="shared" si="7" ref="K54:K59">K40+7</f>
        <v>44241</v>
      </c>
      <c r="L54" s="70"/>
      <c r="M54" s="71"/>
      <c r="N54" s="71"/>
      <c r="O54" s="70">
        <f>O40+7</f>
        <v>44249</v>
      </c>
      <c r="P54" s="70"/>
      <c r="Q54" s="70"/>
      <c r="R54" s="71"/>
    </row>
    <row r="55" spans="2:18" ht="16.5" hidden="1" thickBot="1">
      <c r="B55" s="61"/>
      <c r="C55" s="62"/>
      <c r="D55" s="63"/>
      <c r="E55" s="63"/>
      <c r="F55" s="64"/>
      <c r="G55" s="65"/>
      <c r="H55" s="66" t="s">
        <v>26</v>
      </c>
      <c r="I55" s="67">
        <v>143</v>
      </c>
      <c r="J55" s="72" t="str">
        <f>J48</f>
        <v>W</v>
      </c>
      <c r="K55" s="73">
        <f t="shared" si="7"/>
        <v>44240</v>
      </c>
      <c r="L55" s="70"/>
      <c r="M55" s="71"/>
      <c r="N55" s="71"/>
      <c r="O55" s="70"/>
      <c r="P55" s="70">
        <f>P41+7</f>
        <v>44252</v>
      </c>
      <c r="Q55" s="70"/>
      <c r="R55" s="71"/>
    </row>
    <row r="56" spans="2:18" ht="16.5" hidden="1" thickBot="1">
      <c r="B56" s="74"/>
      <c r="C56" s="75"/>
      <c r="D56" s="76"/>
      <c r="E56" s="76"/>
      <c r="F56" s="77"/>
      <c r="G56" s="78"/>
      <c r="H56" s="97" t="str">
        <f>H49</f>
        <v>CHESAPEAKE BAY</v>
      </c>
      <c r="I56" s="80" t="str">
        <f>I49</f>
        <v>059</v>
      </c>
      <c r="J56" s="81"/>
      <c r="K56" s="82">
        <f t="shared" si="7"/>
        <v>44245</v>
      </c>
      <c r="L56" s="83"/>
      <c r="M56" s="84"/>
      <c r="N56" s="84"/>
      <c r="O56" s="83"/>
      <c r="P56" s="83"/>
      <c r="Q56" s="83">
        <f>Q42+7</f>
        <v>44255</v>
      </c>
      <c r="R56" s="84"/>
    </row>
    <row r="57" spans="2:18" ht="16.5" hidden="1" thickBot="1">
      <c r="B57" s="105"/>
      <c r="C57" s="106"/>
      <c r="D57" s="107"/>
      <c r="E57" s="107"/>
      <c r="F57" s="108"/>
      <c r="G57" s="109"/>
      <c r="H57" s="89" t="str">
        <f>H50</f>
        <v>ONE COMMITMENT</v>
      </c>
      <c r="I57" s="90" t="str">
        <f>I50</f>
        <v>048</v>
      </c>
      <c r="J57" s="91" t="s">
        <v>16</v>
      </c>
      <c r="K57" s="92">
        <f t="shared" si="7"/>
        <v>44244</v>
      </c>
      <c r="L57" s="93">
        <f>+L43+7</f>
        <v>44253</v>
      </c>
      <c r="M57" s="94"/>
      <c r="N57" s="94"/>
      <c r="O57" s="93"/>
      <c r="P57" s="93"/>
      <c r="Q57" s="93"/>
      <c r="R57" s="94"/>
    </row>
    <row r="58" spans="2:18" ht="16.5" hidden="1" thickBot="1">
      <c r="B58" s="110"/>
      <c r="C58" s="111"/>
      <c r="D58" s="112"/>
      <c r="E58" s="113"/>
      <c r="F58" s="114"/>
      <c r="G58" s="114"/>
      <c r="H58" s="32" t="s">
        <v>60</v>
      </c>
      <c r="I58" s="33" t="s">
        <v>61</v>
      </c>
      <c r="J58" s="34" t="s">
        <v>16</v>
      </c>
      <c r="K58" s="35" t="e">
        <f t="shared" si="7"/>
        <v>#REF!</v>
      </c>
      <c r="L58" s="36"/>
      <c r="M58" s="37"/>
      <c r="N58" s="37"/>
      <c r="O58" s="36"/>
      <c r="P58" s="36"/>
      <c r="Q58" s="36"/>
      <c r="R58" s="37" t="e">
        <f>R44+7</f>
        <v>#REF!</v>
      </c>
    </row>
    <row r="59" spans="2:18" ht="16.5" hidden="1" thickBot="1">
      <c r="B59" s="95" t="e">
        <f>B31</f>
        <v>#REF!</v>
      </c>
      <c r="C59" s="85">
        <v>5</v>
      </c>
      <c r="D59" s="86" t="s">
        <v>18</v>
      </c>
      <c r="E59" s="86" t="s">
        <v>34</v>
      </c>
      <c r="F59" s="87" t="e">
        <f>F45+7</f>
        <v>#REF!</v>
      </c>
      <c r="G59" s="88" t="e">
        <f>F59+7</f>
        <v>#REF!</v>
      </c>
      <c r="H59" s="43" t="str">
        <f>H52</f>
        <v>KOTA ARIF</v>
      </c>
      <c r="I59" s="44" t="str">
        <f>I52</f>
        <v>0086</v>
      </c>
      <c r="J59" s="45" t="s">
        <v>22</v>
      </c>
      <c r="K59" s="46" t="e">
        <f t="shared" si="7"/>
        <v>#REF!</v>
      </c>
      <c r="L59" s="47"/>
      <c r="M59" s="46" t="e">
        <f>M45+7</f>
        <v>#REF!</v>
      </c>
      <c r="N59" s="48"/>
      <c r="O59" s="47"/>
      <c r="P59" s="49"/>
      <c r="Q59" s="49"/>
      <c r="R59" s="48"/>
    </row>
    <row r="60" spans="2:18" ht="16.5" hidden="1" thickBot="1">
      <c r="B60" s="96"/>
      <c r="C60" s="51"/>
      <c r="D60" s="52"/>
      <c r="E60" s="52"/>
      <c r="F60" s="53"/>
      <c r="G60" s="54"/>
      <c r="H60" s="55" t="s">
        <v>67</v>
      </c>
      <c r="I60" s="56" t="s">
        <v>68</v>
      </c>
      <c r="J60" s="57" t="str">
        <f>J53</f>
        <v>W</v>
      </c>
      <c r="K60" s="58" t="e">
        <f>+K46+7</f>
        <v>#REF!</v>
      </c>
      <c r="L60" s="59"/>
      <c r="M60" s="60"/>
      <c r="N60" s="60" t="e">
        <f>+N46+7</f>
        <v>#REF!</v>
      </c>
      <c r="O60" s="59"/>
      <c r="P60" s="59"/>
      <c r="Q60" s="59"/>
      <c r="R60" s="60"/>
    </row>
    <row r="61" spans="2:18" ht="16.5" hidden="1" thickBot="1">
      <c r="B61" s="61"/>
      <c r="C61" s="85"/>
      <c r="D61" s="63"/>
      <c r="E61" s="63"/>
      <c r="F61" s="64"/>
      <c r="G61" s="65"/>
      <c r="H61" s="66" t="str">
        <f>H54</f>
        <v>XIN QIN HUANG DAO</v>
      </c>
      <c r="I61" s="67">
        <v>115</v>
      </c>
      <c r="J61" s="68" t="s">
        <v>16</v>
      </c>
      <c r="K61" s="69" t="e">
        <f aca="true" t="shared" si="8" ref="K61:K66">K47+7</f>
        <v>#REF!</v>
      </c>
      <c r="L61" s="70"/>
      <c r="M61" s="71"/>
      <c r="N61" s="71"/>
      <c r="O61" s="70" t="e">
        <f>O47+7</f>
        <v>#REF!</v>
      </c>
      <c r="P61" s="70"/>
      <c r="Q61" s="70"/>
      <c r="R61" s="71"/>
    </row>
    <row r="62" spans="2:18" ht="16.5" hidden="1" thickBot="1">
      <c r="B62" s="61"/>
      <c r="C62" s="85"/>
      <c r="D62" s="63"/>
      <c r="E62" s="63"/>
      <c r="F62" s="64"/>
      <c r="G62" s="65"/>
      <c r="H62" s="66" t="s">
        <v>69</v>
      </c>
      <c r="I62" s="67">
        <v>128</v>
      </c>
      <c r="J62" s="72" t="str">
        <f>J55</f>
        <v>W</v>
      </c>
      <c r="K62" s="73" t="e">
        <f t="shared" si="8"/>
        <v>#REF!</v>
      </c>
      <c r="L62" s="70"/>
      <c r="M62" s="71"/>
      <c r="N62" s="71"/>
      <c r="O62" s="70"/>
      <c r="P62" s="70" t="e">
        <f>P48+7</f>
        <v>#REF!</v>
      </c>
      <c r="Q62" s="70"/>
      <c r="R62" s="71"/>
    </row>
    <row r="63" spans="2:18" ht="16.5" hidden="1" thickBot="1">
      <c r="B63" s="74"/>
      <c r="C63" s="75"/>
      <c r="D63" s="76"/>
      <c r="E63" s="76"/>
      <c r="F63" s="77"/>
      <c r="G63" s="78"/>
      <c r="H63" s="97" t="str">
        <f>H56</f>
        <v>CHESAPEAKE BAY</v>
      </c>
      <c r="I63" s="80" t="str">
        <f>I56</f>
        <v>059</v>
      </c>
      <c r="J63" s="81"/>
      <c r="K63" s="82" t="e">
        <f t="shared" si="8"/>
        <v>#REF!</v>
      </c>
      <c r="L63" s="83"/>
      <c r="M63" s="84"/>
      <c r="N63" s="84"/>
      <c r="O63" s="83"/>
      <c r="P63" s="83"/>
      <c r="Q63" s="83" t="e">
        <f>Q49+7</f>
        <v>#REF!</v>
      </c>
      <c r="R63" s="84"/>
    </row>
    <row r="64" spans="2:18" ht="16.5" hidden="1" thickBot="1">
      <c r="B64" s="98"/>
      <c r="C64" s="99"/>
      <c r="D64" s="100"/>
      <c r="E64" s="100"/>
      <c r="F64" s="101"/>
      <c r="G64" s="102"/>
      <c r="H64" s="89" t="s">
        <v>70</v>
      </c>
      <c r="I64" s="90">
        <v>126</v>
      </c>
      <c r="J64" s="91" t="s">
        <v>16</v>
      </c>
      <c r="K64" s="92" t="e">
        <f t="shared" si="8"/>
        <v>#REF!</v>
      </c>
      <c r="L64" s="93" t="e">
        <f>+L50+7</f>
        <v>#REF!</v>
      </c>
      <c r="M64" s="94"/>
      <c r="N64" s="94"/>
      <c r="O64" s="93"/>
      <c r="P64" s="93"/>
      <c r="Q64" s="93"/>
      <c r="R64" s="94"/>
    </row>
    <row r="65" spans="2:18" ht="16.5" hidden="1" thickBot="1">
      <c r="B65" s="27"/>
      <c r="C65" s="28"/>
      <c r="D65" s="29"/>
      <c r="E65" s="30"/>
      <c r="F65" s="31"/>
      <c r="G65" s="31"/>
      <c r="H65" s="32" t="s">
        <v>49</v>
      </c>
      <c r="I65" s="33" t="s">
        <v>50</v>
      </c>
      <c r="J65" s="34" t="s">
        <v>16</v>
      </c>
      <c r="K65" s="35">
        <f t="shared" si="8"/>
        <v>44246</v>
      </c>
      <c r="L65" s="36"/>
      <c r="M65" s="37"/>
      <c r="N65" s="37"/>
      <c r="O65" s="36"/>
      <c r="P65" s="36"/>
      <c r="Q65" s="36"/>
      <c r="R65" s="37">
        <f>R51+7</f>
        <v>44255</v>
      </c>
    </row>
    <row r="66" spans="2:18" ht="16.5" hidden="1" thickBot="1">
      <c r="B66" s="38" t="s">
        <v>17</v>
      </c>
      <c r="C66" s="39">
        <f>C52+1</f>
        <v>105</v>
      </c>
      <c r="D66" s="40" t="s">
        <v>18</v>
      </c>
      <c r="E66" s="40" t="s">
        <v>19</v>
      </c>
      <c r="F66" s="41">
        <f>F52+7</f>
        <v>44231</v>
      </c>
      <c r="G66" s="42">
        <f>F66+7</f>
        <v>44238</v>
      </c>
      <c r="H66" s="43" t="s">
        <v>51</v>
      </c>
      <c r="I66" s="44" t="s">
        <v>52</v>
      </c>
      <c r="J66" s="45" t="s">
        <v>22</v>
      </c>
      <c r="K66" s="46">
        <f t="shared" si="8"/>
        <v>44252</v>
      </c>
      <c r="L66" s="47"/>
      <c r="M66" s="46">
        <f>M52+7</f>
        <v>44260</v>
      </c>
      <c r="N66" s="48"/>
      <c r="O66" s="47"/>
      <c r="P66" s="49"/>
      <c r="Q66" s="49"/>
      <c r="R66" s="48"/>
    </row>
    <row r="67" spans="2:18" ht="16.5" hidden="1" thickBot="1">
      <c r="B67" s="50"/>
      <c r="C67" s="51"/>
      <c r="D67" s="52"/>
      <c r="E67" s="52"/>
      <c r="F67" s="53"/>
      <c r="G67" s="54"/>
      <c r="H67" s="103" t="s">
        <v>53</v>
      </c>
      <c r="I67" s="56" t="s">
        <v>54</v>
      </c>
      <c r="J67" s="57" t="str">
        <f>J60</f>
        <v>W</v>
      </c>
      <c r="K67" s="58">
        <f>+K53+7</f>
        <v>44251</v>
      </c>
      <c r="L67" s="59"/>
      <c r="M67" s="60"/>
      <c r="N67" s="60">
        <f>+N53+7</f>
        <v>44255</v>
      </c>
      <c r="O67" s="59"/>
      <c r="P67" s="59"/>
      <c r="Q67" s="59"/>
      <c r="R67" s="60"/>
    </row>
    <row r="68" spans="2:18" ht="16.5" hidden="1" thickBot="1">
      <c r="B68" s="61"/>
      <c r="C68" s="62"/>
      <c r="D68" s="63"/>
      <c r="E68" s="63"/>
      <c r="F68" s="64"/>
      <c r="G68" s="65"/>
      <c r="H68" s="66" t="s">
        <v>55</v>
      </c>
      <c r="I68" s="67">
        <v>106</v>
      </c>
      <c r="J68" s="68" t="s">
        <v>16</v>
      </c>
      <c r="K68" s="69">
        <f aca="true" t="shared" si="9" ref="K68:K73">K54+7</f>
        <v>44248</v>
      </c>
      <c r="L68" s="70"/>
      <c r="M68" s="71"/>
      <c r="N68" s="71"/>
      <c r="O68" s="70">
        <f>O54+7</f>
        <v>44256</v>
      </c>
      <c r="P68" s="70"/>
      <c r="Q68" s="70"/>
      <c r="R68" s="71"/>
    </row>
    <row r="69" spans="2:18" ht="16.5" hidden="1" thickBot="1">
      <c r="B69" s="61"/>
      <c r="C69" s="62"/>
      <c r="D69" s="63"/>
      <c r="E69" s="63"/>
      <c r="F69" s="64"/>
      <c r="G69" s="65"/>
      <c r="H69" s="66" t="s">
        <v>56</v>
      </c>
      <c r="I69" s="67">
        <v>20012</v>
      </c>
      <c r="J69" s="72" t="str">
        <f>J62</f>
        <v>W</v>
      </c>
      <c r="K69" s="73">
        <f t="shared" si="9"/>
        <v>44247</v>
      </c>
      <c r="L69" s="70"/>
      <c r="M69" s="71"/>
      <c r="N69" s="71"/>
      <c r="O69" s="70"/>
      <c r="P69" s="70">
        <f>P55+7</f>
        <v>44259</v>
      </c>
      <c r="Q69" s="70"/>
      <c r="R69" s="71"/>
    </row>
    <row r="70" spans="2:18" ht="16.5" hidden="1" thickBot="1">
      <c r="B70" s="74"/>
      <c r="C70" s="75"/>
      <c r="D70" s="76"/>
      <c r="E70" s="76"/>
      <c r="F70" s="77"/>
      <c r="G70" s="78"/>
      <c r="H70" s="97" t="s">
        <v>57</v>
      </c>
      <c r="I70" s="80" t="str">
        <f>I63</f>
        <v>059</v>
      </c>
      <c r="J70" s="81"/>
      <c r="K70" s="82">
        <f t="shared" si="9"/>
        <v>44252</v>
      </c>
      <c r="L70" s="83"/>
      <c r="M70" s="84"/>
      <c r="N70" s="84"/>
      <c r="O70" s="83"/>
      <c r="P70" s="83"/>
      <c r="Q70" s="83">
        <f>Q56+7</f>
        <v>44262</v>
      </c>
      <c r="R70" s="84"/>
    </row>
    <row r="71" spans="2:18" ht="16.5" hidden="1" thickBot="1">
      <c r="B71" s="50"/>
      <c r="C71" s="85"/>
      <c r="D71" s="86"/>
      <c r="E71" s="86"/>
      <c r="F71" s="87"/>
      <c r="G71" s="88"/>
      <c r="H71" s="104" t="s">
        <v>58</v>
      </c>
      <c r="I71" s="90" t="s">
        <v>59</v>
      </c>
      <c r="J71" s="91" t="s">
        <v>16</v>
      </c>
      <c r="K71" s="92">
        <f t="shared" si="9"/>
        <v>44251</v>
      </c>
      <c r="L71" s="93">
        <f>+L57+7</f>
        <v>44260</v>
      </c>
      <c r="M71" s="94"/>
      <c r="N71" s="94"/>
      <c r="O71" s="93"/>
      <c r="P71" s="93"/>
      <c r="Q71" s="93"/>
      <c r="R71" s="94"/>
    </row>
    <row r="72" spans="2:18" ht="16.5" hidden="1" thickBot="1">
      <c r="B72" s="27"/>
      <c r="C72" s="28"/>
      <c r="D72" s="29"/>
      <c r="E72" s="30"/>
      <c r="F72" s="31"/>
      <c r="G72" s="31"/>
      <c r="H72" s="32" t="s">
        <v>60</v>
      </c>
      <c r="I72" s="33" t="s">
        <v>61</v>
      </c>
      <c r="J72" s="34" t="s">
        <v>16</v>
      </c>
      <c r="K72" s="35" t="e">
        <f t="shared" si="9"/>
        <v>#REF!</v>
      </c>
      <c r="L72" s="36"/>
      <c r="M72" s="37"/>
      <c r="N72" s="37"/>
      <c r="O72" s="36"/>
      <c r="P72" s="36"/>
      <c r="Q72" s="36"/>
      <c r="R72" s="37" t="e">
        <f>R58+7</f>
        <v>#REF!</v>
      </c>
    </row>
    <row r="73" spans="2:18" ht="16.5" hidden="1" thickBot="1">
      <c r="B73" s="95" t="e">
        <f>B45</f>
        <v>#REF!</v>
      </c>
      <c r="C73" s="85">
        <v>5</v>
      </c>
      <c r="D73" s="86" t="s">
        <v>18</v>
      </c>
      <c r="E73" s="86" t="s">
        <v>34</v>
      </c>
      <c r="F73" s="87" t="e">
        <f>F59+7</f>
        <v>#REF!</v>
      </c>
      <c r="G73" s="88" t="e">
        <f>F73+7</f>
        <v>#REF!</v>
      </c>
      <c r="H73" s="43" t="str">
        <f aca="true" t="shared" si="10" ref="H73:I78">H66</f>
        <v>WARNOW MATE</v>
      </c>
      <c r="I73" s="44" t="str">
        <f t="shared" si="10"/>
        <v>018</v>
      </c>
      <c r="J73" s="45" t="s">
        <v>22</v>
      </c>
      <c r="K73" s="46" t="e">
        <f t="shared" si="9"/>
        <v>#REF!</v>
      </c>
      <c r="L73" s="47"/>
      <c r="M73" s="46" t="e">
        <f>M59+7</f>
        <v>#REF!</v>
      </c>
      <c r="N73" s="48"/>
      <c r="O73" s="47"/>
      <c r="P73" s="49"/>
      <c r="Q73" s="49"/>
      <c r="R73" s="48"/>
    </row>
    <row r="74" spans="2:18" ht="16.5" hidden="1" thickBot="1">
      <c r="B74" s="96"/>
      <c r="C74" s="51"/>
      <c r="D74" s="52"/>
      <c r="E74" s="52"/>
      <c r="F74" s="53"/>
      <c r="G74" s="54"/>
      <c r="H74" s="103" t="str">
        <f t="shared" si="10"/>
        <v> YM WELLNESS</v>
      </c>
      <c r="I74" s="56" t="str">
        <f t="shared" si="10"/>
        <v>027</v>
      </c>
      <c r="J74" s="57" t="str">
        <f>J67</f>
        <v>W</v>
      </c>
      <c r="K74" s="58" t="e">
        <f>+K60+7</f>
        <v>#REF!</v>
      </c>
      <c r="L74" s="59"/>
      <c r="M74" s="60"/>
      <c r="N74" s="60" t="e">
        <f>+N60+7</f>
        <v>#REF!</v>
      </c>
      <c r="O74" s="59"/>
      <c r="P74" s="59"/>
      <c r="Q74" s="59"/>
      <c r="R74" s="60"/>
    </row>
    <row r="75" spans="2:18" ht="16.5" hidden="1" thickBot="1">
      <c r="B75" s="61"/>
      <c r="C75" s="85"/>
      <c r="D75" s="63"/>
      <c r="E75" s="63"/>
      <c r="F75" s="64"/>
      <c r="G75" s="65"/>
      <c r="H75" s="66" t="str">
        <f t="shared" si="10"/>
        <v>MOL GATEWAY</v>
      </c>
      <c r="I75" s="67">
        <f t="shared" si="10"/>
        <v>106</v>
      </c>
      <c r="J75" s="68" t="s">
        <v>16</v>
      </c>
      <c r="K75" s="69" t="e">
        <f aca="true" t="shared" si="11" ref="K75:K80">K61+7</f>
        <v>#REF!</v>
      </c>
      <c r="L75" s="70"/>
      <c r="M75" s="71"/>
      <c r="N75" s="71"/>
      <c r="O75" s="70" t="e">
        <f>O61+7</f>
        <v>#REF!</v>
      </c>
      <c r="P75" s="70"/>
      <c r="Q75" s="70"/>
      <c r="R75" s="71"/>
    </row>
    <row r="76" spans="2:18" ht="16.5" hidden="1" thickBot="1">
      <c r="B76" s="61"/>
      <c r="C76" s="85"/>
      <c r="D76" s="63"/>
      <c r="E76" s="63"/>
      <c r="F76" s="64"/>
      <c r="G76" s="65"/>
      <c r="H76" s="66" t="str">
        <f t="shared" si="10"/>
        <v>X PRESS GUERNSEY</v>
      </c>
      <c r="I76" s="67">
        <f t="shared" si="10"/>
        <v>20012</v>
      </c>
      <c r="J76" s="72" t="str">
        <f>J69</f>
        <v>W</v>
      </c>
      <c r="K76" s="73" t="e">
        <f t="shared" si="11"/>
        <v>#REF!</v>
      </c>
      <c r="L76" s="70"/>
      <c r="M76" s="71"/>
      <c r="N76" s="71"/>
      <c r="O76" s="70"/>
      <c r="P76" s="70" t="e">
        <f>P62+7</f>
        <v>#REF!</v>
      </c>
      <c r="Q76" s="70"/>
      <c r="R76" s="71"/>
    </row>
    <row r="77" spans="2:18" ht="16.5" hidden="1" thickBot="1">
      <c r="B77" s="74"/>
      <c r="C77" s="75"/>
      <c r="D77" s="76"/>
      <c r="E77" s="76"/>
      <c r="F77" s="77"/>
      <c r="G77" s="78"/>
      <c r="H77" s="97" t="str">
        <f t="shared" si="10"/>
        <v>CHESAPEAKE BAY</v>
      </c>
      <c r="I77" s="80" t="str">
        <f t="shared" si="10"/>
        <v>059</v>
      </c>
      <c r="J77" s="81"/>
      <c r="K77" s="82" t="e">
        <f t="shared" si="11"/>
        <v>#REF!</v>
      </c>
      <c r="L77" s="83"/>
      <c r="M77" s="84"/>
      <c r="N77" s="84"/>
      <c r="O77" s="83"/>
      <c r="P77" s="83"/>
      <c r="Q77" s="83" t="e">
        <f>Q63+7</f>
        <v>#REF!</v>
      </c>
      <c r="R77" s="84"/>
    </row>
    <row r="78" spans="2:18" ht="16.5" hidden="1" thickBot="1">
      <c r="B78" s="98"/>
      <c r="C78" s="99"/>
      <c r="D78" s="100"/>
      <c r="E78" s="100"/>
      <c r="F78" s="101"/>
      <c r="G78" s="102"/>
      <c r="H78" s="89" t="str">
        <f t="shared" si="10"/>
        <v>ONE COMMITMENT</v>
      </c>
      <c r="I78" s="90" t="str">
        <f t="shared" si="10"/>
        <v>048</v>
      </c>
      <c r="J78" s="91" t="s">
        <v>16</v>
      </c>
      <c r="K78" s="92" t="e">
        <f t="shared" si="11"/>
        <v>#REF!</v>
      </c>
      <c r="L78" s="93" t="e">
        <f>+L64+7</f>
        <v>#REF!</v>
      </c>
      <c r="M78" s="94"/>
      <c r="N78" s="94"/>
      <c r="O78" s="93"/>
      <c r="P78" s="93"/>
      <c r="Q78" s="93"/>
      <c r="R78" s="94"/>
    </row>
    <row r="79" spans="2:18" ht="16.5" hidden="1" thickBot="1">
      <c r="B79" s="27"/>
      <c r="C79" s="28"/>
      <c r="D79" s="29"/>
      <c r="E79" s="30"/>
      <c r="F79" s="31"/>
      <c r="G79" s="31"/>
      <c r="H79" s="32" t="s">
        <v>62</v>
      </c>
      <c r="I79" s="33" t="s">
        <v>33</v>
      </c>
      <c r="J79" s="34" t="s">
        <v>16</v>
      </c>
      <c r="K79" s="35">
        <f t="shared" si="11"/>
        <v>44253</v>
      </c>
      <c r="L79" s="36"/>
      <c r="M79" s="37"/>
      <c r="N79" s="37"/>
      <c r="O79" s="36"/>
      <c r="P79" s="36"/>
      <c r="Q79" s="36"/>
      <c r="R79" s="37">
        <f>R65+7</f>
        <v>44262</v>
      </c>
    </row>
    <row r="80" spans="2:18" ht="16.5" hidden="1" thickBot="1">
      <c r="B80" s="38" t="str">
        <f>B52</f>
        <v>MCC NINGBO</v>
      </c>
      <c r="C80" s="39">
        <f>C66+1</f>
        <v>106</v>
      </c>
      <c r="D80" s="40" t="s">
        <v>18</v>
      </c>
      <c r="E80" s="40" t="s">
        <v>19</v>
      </c>
      <c r="F80" s="41">
        <f>F66+7</f>
        <v>44238</v>
      </c>
      <c r="G80" s="42">
        <f>F80+7</f>
        <v>44245</v>
      </c>
      <c r="H80" s="43" t="s">
        <v>63</v>
      </c>
      <c r="I80" s="44" t="s">
        <v>64</v>
      </c>
      <c r="J80" s="45" t="s">
        <v>22</v>
      </c>
      <c r="K80" s="46">
        <f t="shared" si="11"/>
        <v>44259</v>
      </c>
      <c r="L80" s="47"/>
      <c r="M80" s="46">
        <f>M66+7</f>
        <v>44267</v>
      </c>
      <c r="N80" s="48"/>
      <c r="O80" s="47"/>
      <c r="P80" s="49"/>
      <c r="Q80" s="49"/>
      <c r="R80" s="48"/>
    </row>
    <row r="81" spans="2:18" ht="16.5" hidden="1" thickBot="1">
      <c r="B81" s="50"/>
      <c r="C81" s="51"/>
      <c r="D81" s="52"/>
      <c r="E81" s="52"/>
      <c r="F81" s="53"/>
      <c r="G81" s="54"/>
      <c r="H81" s="55" t="str">
        <f>H74</f>
        <v> YM WELLNESS</v>
      </c>
      <c r="I81" s="56" t="str">
        <f>I74</f>
        <v>027</v>
      </c>
      <c r="J81" s="57" t="str">
        <f>J74</f>
        <v>W</v>
      </c>
      <c r="K81" s="58">
        <f>+K67+7</f>
        <v>44258</v>
      </c>
      <c r="L81" s="59"/>
      <c r="M81" s="60"/>
      <c r="N81" s="60">
        <f>+N67+7</f>
        <v>44262</v>
      </c>
      <c r="O81" s="59"/>
      <c r="P81" s="59"/>
      <c r="Q81" s="59"/>
      <c r="R81" s="60"/>
    </row>
    <row r="82" spans="2:18" ht="16.5" hidden="1" thickBot="1">
      <c r="B82" s="61"/>
      <c r="C82" s="62"/>
      <c r="D82" s="63"/>
      <c r="E82" s="63"/>
      <c r="F82" s="64"/>
      <c r="G82" s="65"/>
      <c r="H82" s="66" t="s">
        <v>65</v>
      </c>
      <c r="I82" s="67" t="s">
        <v>66</v>
      </c>
      <c r="J82" s="68" t="s">
        <v>16</v>
      </c>
      <c r="K82" s="69">
        <f aca="true" t="shared" si="12" ref="K82:K87">K68+7</f>
        <v>44255</v>
      </c>
      <c r="L82" s="70"/>
      <c r="M82" s="71"/>
      <c r="N82" s="71"/>
      <c r="O82" s="70">
        <f>O68+7</f>
        <v>44263</v>
      </c>
      <c r="P82" s="70"/>
      <c r="Q82" s="70"/>
      <c r="R82" s="71"/>
    </row>
    <row r="83" spans="2:18" ht="16.5" hidden="1" thickBot="1">
      <c r="B83" s="61"/>
      <c r="C83" s="62"/>
      <c r="D83" s="63"/>
      <c r="E83" s="63"/>
      <c r="F83" s="64"/>
      <c r="G83" s="65"/>
      <c r="H83" s="66" t="s">
        <v>26</v>
      </c>
      <c r="I83" s="67">
        <v>143</v>
      </c>
      <c r="J83" s="72" t="str">
        <f>J76</f>
        <v>W</v>
      </c>
      <c r="K83" s="73">
        <f t="shared" si="12"/>
        <v>44254</v>
      </c>
      <c r="L83" s="70"/>
      <c r="M83" s="71"/>
      <c r="N83" s="71"/>
      <c r="O83" s="70"/>
      <c r="P83" s="70">
        <f>P69+7</f>
        <v>44266</v>
      </c>
      <c r="Q83" s="70"/>
      <c r="R83" s="71"/>
    </row>
    <row r="84" spans="2:18" ht="16.5" hidden="1" thickBot="1">
      <c r="B84" s="74"/>
      <c r="C84" s="75"/>
      <c r="D84" s="76"/>
      <c r="E84" s="76"/>
      <c r="F84" s="77"/>
      <c r="G84" s="78"/>
      <c r="H84" s="97" t="str">
        <f>H77</f>
        <v>CHESAPEAKE BAY</v>
      </c>
      <c r="I84" s="80" t="str">
        <f>I77</f>
        <v>059</v>
      </c>
      <c r="J84" s="81"/>
      <c r="K84" s="82">
        <f t="shared" si="12"/>
        <v>44259</v>
      </c>
      <c r="L84" s="83"/>
      <c r="M84" s="84"/>
      <c r="N84" s="84"/>
      <c r="O84" s="83"/>
      <c r="P84" s="83"/>
      <c r="Q84" s="83">
        <f>Q70+7</f>
        <v>44269</v>
      </c>
      <c r="R84" s="84"/>
    </row>
    <row r="85" spans="2:18" ht="16.5" hidden="1" thickBot="1">
      <c r="B85" s="105"/>
      <c r="C85" s="106"/>
      <c r="D85" s="107"/>
      <c r="E85" s="107"/>
      <c r="F85" s="108"/>
      <c r="G85" s="109"/>
      <c r="H85" s="89" t="str">
        <f>H78</f>
        <v>ONE COMMITMENT</v>
      </c>
      <c r="I85" s="90" t="str">
        <f>I78</f>
        <v>048</v>
      </c>
      <c r="J85" s="91" t="s">
        <v>16</v>
      </c>
      <c r="K85" s="92">
        <f t="shared" si="12"/>
        <v>44258</v>
      </c>
      <c r="L85" s="93">
        <f>+L71+7</f>
        <v>44267</v>
      </c>
      <c r="M85" s="94"/>
      <c r="N85" s="94"/>
      <c r="O85" s="93"/>
      <c r="P85" s="93"/>
      <c r="Q85" s="93"/>
      <c r="R85" s="94"/>
    </row>
    <row r="86" spans="2:18" ht="16.5" hidden="1" thickBot="1">
      <c r="B86" s="27"/>
      <c r="C86" s="28"/>
      <c r="D86" s="29"/>
      <c r="E86" s="30"/>
      <c r="F86" s="31"/>
      <c r="G86" s="31"/>
      <c r="H86" s="32" t="s">
        <v>49</v>
      </c>
      <c r="I86" s="33" t="s">
        <v>50</v>
      </c>
      <c r="J86" s="34" t="s">
        <v>16</v>
      </c>
      <c r="K86" s="35" t="e">
        <f t="shared" si="12"/>
        <v>#REF!</v>
      </c>
      <c r="L86" s="36"/>
      <c r="M86" s="37"/>
      <c r="N86" s="37"/>
      <c r="O86" s="36"/>
      <c r="P86" s="36"/>
      <c r="Q86" s="36"/>
      <c r="R86" s="37" t="e">
        <f>R72+7</f>
        <v>#REF!</v>
      </c>
    </row>
    <row r="87" spans="2:18" ht="16.5" hidden="1" thickBot="1">
      <c r="B87" s="38" t="s">
        <v>17</v>
      </c>
      <c r="C87" s="39">
        <f>C73+1</f>
        <v>6</v>
      </c>
      <c r="D87" s="40" t="s">
        <v>18</v>
      </c>
      <c r="E87" s="40" t="s">
        <v>19</v>
      </c>
      <c r="F87" s="41" t="e">
        <f>F73+7</f>
        <v>#REF!</v>
      </c>
      <c r="G87" s="42" t="e">
        <f>F87+7</f>
        <v>#REF!</v>
      </c>
      <c r="H87" s="43" t="s">
        <v>51</v>
      </c>
      <c r="I87" s="44" t="s">
        <v>52</v>
      </c>
      <c r="J87" s="45" t="s">
        <v>22</v>
      </c>
      <c r="K87" s="46" t="e">
        <f t="shared" si="12"/>
        <v>#REF!</v>
      </c>
      <c r="L87" s="47"/>
      <c r="M87" s="46" t="e">
        <f>M73+7</f>
        <v>#REF!</v>
      </c>
      <c r="N87" s="48"/>
      <c r="O87" s="47"/>
      <c r="P87" s="49"/>
      <c r="Q87" s="49"/>
      <c r="R87" s="48"/>
    </row>
    <row r="88" spans="2:18" ht="16.5" hidden="1" thickBot="1">
      <c r="B88" s="50"/>
      <c r="C88" s="51"/>
      <c r="D88" s="52"/>
      <c r="E88" s="52"/>
      <c r="F88" s="53"/>
      <c r="G88" s="54"/>
      <c r="H88" s="103" t="s">
        <v>53</v>
      </c>
      <c r="I88" s="56" t="s">
        <v>54</v>
      </c>
      <c r="J88" s="57" t="str">
        <f>J81</f>
        <v>W</v>
      </c>
      <c r="K88" s="58" t="e">
        <f>+K74+7</f>
        <v>#REF!</v>
      </c>
      <c r="L88" s="59"/>
      <c r="M88" s="60"/>
      <c r="N88" s="60" t="e">
        <f>+N74+7</f>
        <v>#REF!</v>
      </c>
      <c r="O88" s="59"/>
      <c r="P88" s="59"/>
      <c r="Q88" s="59"/>
      <c r="R88" s="60"/>
    </row>
    <row r="89" spans="2:18" ht="16.5" hidden="1" thickBot="1">
      <c r="B89" s="61"/>
      <c r="C89" s="62"/>
      <c r="D89" s="63"/>
      <c r="E89" s="63"/>
      <c r="F89" s="64"/>
      <c r="G89" s="65"/>
      <c r="H89" s="66" t="s">
        <v>55</v>
      </c>
      <c r="I89" s="67">
        <v>106</v>
      </c>
      <c r="J89" s="68" t="s">
        <v>16</v>
      </c>
      <c r="K89" s="69" t="e">
        <f aca="true" t="shared" si="13" ref="K89:K94">K75+7</f>
        <v>#REF!</v>
      </c>
      <c r="L89" s="70"/>
      <c r="M89" s="71"/>
      <c r="N89" s="71"/>
      <c r="O89" s="70" t="e">
        <f>O75+7</f>
        <v>#REF!</v>
      </c>
      <c r="P89" s="70"/>
      <c r="Q89" s="70"/>
      <c r="R89" s="71"/>
    </row>
    <row r="90" spans="2:18" ht="16.5" hidden="1" thickBot="1">
      <c r="B90" s="61"/>
      <c r="C90" s="62"/>
      <c r="D90" s="63"/>
      <c r="E90" s="63"/>
      <c r="F90" s="64"/>
      <c r="G90" s="65"/>
      <c r="H90" s="66" t="s">
        <v>56</v>
      </c>
      <c r="I90" s="67">
        <v>20012</v>
      </c>
      <c r="J90" s="72" t="str">
        <f>J83</f>
        <v>W</v>
      </c>
      <c r="K90" s="73" t="e">
        <f t="shared" si="13"/>
        <v>#REF!</v>
      </c>
      <c r="L90" s="70"/>
      <c r="M90" s="71"/>
      <c r="N90" s="71"/>
      <c r="O90" s="70"/>
      <c r="P90" s="70" t="e">
        <f>P76+7</f>
        <v>#REF!</v>
      </c>
      <c r="Q90" s="70"/>
      <c r="R90" s="71"/>
    </row>
    <row r="91" spans="2:18" ht="16.5" hidden="1" thickBot="1">
      <c r="B91" s="74"/>
      <c r="C91" s="75"/>
      <c r="D91" s="76"/>
      <c r="E91" s="76"/>
      <c r="F91" s="77"/>
      <c r="G91" s="78"/>
      <c r="H91" s="97" t="s">
        <v>57</v>
      </c>
      <c r="I91" s="80" t="str">
        <f>I84</f>
        <v>059</v>
      </c>
      <c r="J91" s="81"/>
      <c r="K91" s="82" t="e">
        <f t="shared" si="13"/>
        <v>#REF!</v>
      </c>
      <c r="L91" s="83"/>
      <c r="M91" s="84"/>
      <c r="N91" s="84"/>
      <c r="O91" s="83"/>
      <c r="P91" s="83"/>
      <c r="Q91" s="83" t="e">
        <f>Q77+7</f>
        <v>#REF!</v>
      </c>
      <c r="R91" s="84"/>
    </row>
    <row r="92" spans="2:18" ht="16.5" hidden="1" thickBot="1">
      <c r="B92" s="50"/>
      <c r="C92" s="85"/>
      <c r="D92" s="86"/>
      <c r="E92" s="86"/>
      <c r="F92" s="87"/>
      <c r="G92" s="88"/>
      <c r="H92" s="104" t="s">
        <v>58</v>
      </c>
      <c r="I92" s="90" t="s">
        <v>59</v>
      </c>
      <c r="J92" s="91" t="s">
        <v>16</v>
      </c>
      <c r="K92" s="92" t="e">
        <f t="shared" si="13"/>
        <v>#REF!</v>
      </c>
      <c r="L92" s="93" t="e">
        <f>+L78+7</f>
        <v>#REF!</v>
      </c>
      <c r="M92" s="94"/>
      <c r="N92" s="94"/>
      <c r="O92" s="93"/>
      <c r="P92" s="93"/>
      <c r="Q92" s="93"/>
      <c r="R92" s="94"/>
    </row>
    <row r="93" spans="2:18" ht="16.5" hidden="1" thickBot="1">
      <c r="B93" s="27"/>
      <c r="C93" s="28"/>
      <c r="D93" s="29"/>
      <c r="E93" s="30"/>
      <c r="F93" s="31"/>
      <c r="G93" s="31"/>
      <c r="H93" s="32" t="s">
        <v>60</v>
      </c>
      <c r="I93" s="33" t="s">
        <v>61</v>
      </c>
      <c r="J93" s="34" t="s">
        <v>16</v>
      </c>
      <c r="K93" s="35">
        <f t="shared" si="13"/>
        <v>44260</v>
      </c>
      <c r="L93" s="36"/>
      <c r="M93" s="37"/>
      <c r="N93" s="37"/>
      <c r="O93" s="36"/>
      <c r="P93" s="36"/>
      <c r="Q93" s="36"/>
      <c r="R93" s="37">
        <f>R79+7</f>
        <v>44269</v>
      </c>
    </row>
    <row r="94" spans="2:18" ht="16.5" hidden="1" thickBot="1">
      <c r="B94" s="95" t="str">
        <f>B66</f>
        <v>MCC QINGDAO</v>
      </c>
      <c r="C94" s="85">
        <v>5</v>
      </c>
      <c r="D94" s="86" t="s">
        <v>18</v>
      </c>
      <c r="E94" s="86" t="s">
        <v>34</v>
      </c>
      <c r="F94" s="87">
        <f>F80+7</f>
        <v>44245</v>
      </c>
      <c r="G94" s="88">
        <f>F94+7</f>
        <v>44252</v>
      </c>
      <c r="H94" s="43" t="str">
        <f aca="true" t="shared" si="14" ref="H94:I99">H87</f>
        <v>WARNOW MATE</v>
      </c>
      <c r="I94" s="44" t="str">
        <f t="shared" si="14"/>
        <v>018</v>
      </c>
      <c r="J94" s="45" t="s">
        <v>22</v>
      </c>
      <c r="K94" s="46">
        <f t="shared" si="13"/>
        <v>44266</v>
      </c>
      <c r="L94" s="47"/>
      <c r="M94" s="46">
        <f>M80+7</f>
        <v>44274</v>
      </c>
      <c r="N94" s="48"/>
      <c r="O94" s="47"/>
      <c r="P94" s="49"/>
      <c r="Q94" s="49"/>
      <c r="R94" s="48"/>
    </row>
    <row r="95" spans="2:18" ht="16.5" hidden="1" thickBot="1">
      <c r="B95" s="96"/>
      <c r="C95" s="51"/>
      <c r="D95" s="52"/>
      <c r="E95" s="52"/>
      <c r="F95" s="53"/>
      <c r="G95" s="54"/>
      <c r="H95" s="103" t="str">
        <f t="shared" si="14"/>
        <v> YM WELLNESS</v>
      </c>
      <c r="I95" s="56" t="str">
        <f t="shared" si="14"/>
        <v>027</v>
      </c>
      <c r="J95" s="57" t="str">
        <f>J88</f>
        <v>W</v>
      </c>
      <c r="K95" s="58">
        <f>+K81+7</f>
        <v>44265</v>
      </c>
      <c r="L95" s="59"/>
      <c r="M95" s="60"/>
      <c r="N95" s="60">
        <f>+N81+7</f>
        <v>44269</v>
      </c>
      <c r="O95" s="59"/>
      <c r="P95" s="59"/>
      <c r="Q95" s="59"/>
      <c r="R95" s="60"/>
    </row>
    <row r="96" spans="2:18" ht="16.5" hidden="1" thickBot="1">
      <c r="B96" s="61"/>
      <c r="C96" s="85"/>
      <c r="D96" s="63"/>
      <c r="E96" s="63"/>
      <c r="F96" s="64"/>
      <c r="G96" s="65"/>
      <c r="H96" s="66" t="str">
        <f t="shared" si="14"/>
        <v>MOL GATEWAY</v>
      </c>
      <c r="I96" s="67">
        <f t="shared" si="14"/>
        <v>106</v>
      </c>
      <c r="J96" s="68" t="s">
        <v>16</v>
      </c>
      <c r="K96" s="69">
        <f aca="true" t="shared" si="15" ref="K96:K101">K82+7</f>
        <v>44262</v>
      </c>
      <c r="L96" s="70"/>
      <c r="M96" s="71"/>
      <c r="N96" s="71"/>
      <c r="O96" s="70">
        <f>O82+7</f>
        <v>44270</v>
      </c>
      <c r="P96" s="70"/>
      <c r="Q96" s="70"/>
      <c r="R96" s="71"/>
    </row>
    <row r="97" spans="2:18" ht="16.5" hidden="1" thickBot="1">
      <c r="B97" s="61"/>
      <c r="C97" s="85"/>
      <c r="D97" s="63"/>
      <c r="E97" s="63"/>
      <c r="F97" s="64"/>
      <c r="G97" s="65"/>
      <c r="H97" s="66" t="str">
        <f t="shared" si="14"/>
        <v>X PRESS GUERNSEY</v>
      </c>
      <c r="I97" s="67">
        <f t="shared" si="14"/>
        <v>20012</v>
      </c>
      <c r="J97" s="72" t="str">
        <f>J90</f>
        <v>W</v>
      </c>
      <c r="K97" s="73">
        <f t="shared" si="15"/>
        <v>44261</v>
      </c>
      <c r="L97" s="70"/>
      <c r="M97" s="71"/>
      <c r="N97" s="71"/>
      <c r="O97" s="70"/>
      <c r="P97" s="70">
        <f>P83+7</f>
        <v>44273</v>
      </c>
      <c r="Q97" s="70"/>
      <c r="R97" s="71"/>
    </row>
    <row r="98" spans="2:18" ht="16.5" hidden="1" thickBot="1">
      <c r="B98" s="74"/>
      <c r="C98" s="75"/>
      <c r="D98" s="76"/>
      <c r="E98" s="76"/>
      <c r="F98" s="77"/>
      <c r="G98" s="78"/>
      <c r="H98" s="97" t="str">
        <f t="shared" si="14"/>
        <v>CHESAPEAKE BAY</v>
      </c>
      <c r="I98" s="80" t="str">
        <f t="shared" si="14"/>
        <v>059</v>
      </c>
      <c r="J98" s="81"/>
      <c r="K98" s="82">
        <f t="shared" si="15"/>
        <v>44266</v>
      </c>
      <c r="L98" s="83"/>
      <c r="M98" s="84"/>
      <c r="N98" s="84"/>
      <c r="O98" s="83"/>
      <c r="P98" s="83"/>
      <c r="Q98" s="83">
        <f>Q84+7</f>
        <v>44276</v>
      </c>
      <c r="R98" s="84"/>
    </row>
    <row r="99" spans="2:18" ht="16.5" hidden="1" thickBot="1">
      <c r="B99" s="98"/>
      <c r="C99" s="99"/>
      <c r="D99" s="100"/>
      <c r="E99" s="100"/>
      <c r="F99" s="101"/>
      <c r="G99" s="102"/>
      <c r="H99" s="89" t="str">
        <f t="shared" si="14"/>
        <v>ONE COMMITMENT</v>
      </c>
      <c r="I99" s="90" t="str">
        <f t="shared" si="14"/>
        <v>048</v>
      </c>
      <c r="J99" s="91" t="s">
        <v>16</v>
      </c>
      <c r="K99" s="92">
        <f t="shared" si="15"/>
        <v>44265</v>
      </c>
      <c r="L99" s="93">
        <f>+L85+7</f>
        <v>44274</v>
      </c>
      <c r="M99" s="94"/>
      <c r="N99" s="94"/>
      <c r="O99" s="93"/>
      <c r="P99" s="93"/>
      <c r="Q99" s="93"/>
      <c r="R99" s="94"/>
    </row>
    <row r="100" spans="2:18" ht="16.5" hidden="1" thickBot="1">
      <c r="B100" s="27"/>
      <c r="C100" s="28"/>
      <c r="D100" s="29"/>
      <c r="E100" s="30"/>
      <c r="F100" s="31"/>
      <c r="G100" s="31"/>
      <c r="H100" s="32" t="s">
        <v>62</v>
      </c>
      <c r="I100" s="33" t="s">
        <v>33</v>
      </c>
      <c r="J100" s="34" t="s">
        <v>16</v>
      </c>
      <c r="K100" s="35" t="e">
        <f t="shared" si="15"/>
        <v>#REF!</v>
      </c>
      <c r="L100" s="36"/>
      <c r="M100" s="37"/>
      <c r="N100" s="37"/>
      <c r="O100" s="36"/>
      <c r="P100" s="36"/>
      <c r="Q100" s="36"/>
      <c r="R100" s="37" t="e">
        <f>R86+7</f>
        <v>#REF!</v>
      </c>
    </row>
    <row r="101" spans="2:18" ht="16.5" hidden="1" thickBot="1">
      <c r="B101" s="38" t="e">
        <f>B73</f>
        <v>#REF!</v>
      </c>
      <c r="C101" s="39">
        <f>C87+1</f>
        <v>7</v>
      </c>
      <c r="D101" s="40" t="s">
        <v>18</v>
      </c>
      <c r="E101" s="40" t="s">
        <v>19</v>
      </c>
      <c r="F101" s="41" t="e">
        <f>F87+7</f>
        <v>#REF!</v>
      </c>
      <c r="G101" s="42" t="e">
        <f>F101+7</f>
        <v>#REF!</v>
      </c>
      <c r="H101" s="43" t="s">
        <v>63</v>
      </c>
      <c r="I101" s="44" t="s">
        <v>64</v>
      </c>
      <c r="J101" s="45" t="s">
        <v>22</v>
      </c>
      <c r="K101" s="46" t="e">
        <f t="shared" si="15"/>
        <v>#REF!</v>
      </c>
      <c r="L101" s="47"/>
      <c r="M101" s="46" t="e">
        <f>M87+7</f>
        <v>#REF!</v>
      </c>
      <c r="N101" s="48"/>
      <c r="O101" s="47"/>
      <c r="P101" s="49"/>
      <c r="Q101" s="49"/>
      <c r="R101" s="48"/>
    </row>
    <row r="102" spans="2:18" ht="16.5" hidden="1" thickBot="1">
      <c r="B102" s="50"/>
      <c r="C102" s="51"/>
      <c r="D102" s="52"/>
      <c r="E102" s="52"/>
      <c r="F102" s="53"/>
      <c r="G102" s="54"/>
      <c r="H102" s="55" t="str">
        <f>H95</f>
        <v> YM WELLNESS</v>
      </c>
      <c r="I102" s="56" t="str">
        <f>I95</f>
        <v>027</v>
      </c>
      <c r="J102" s="57" t="str">
        <f>J95</f>
        <v>W</v>
      </c>
      <c r="K102" s="58" t="e">
        <f>+K88+7</f>
        <v>#REF!</v>
      </c>
      <c r="L102" s="59"/>
      <c r="M102" s="60"/>
      <c r="N102" s="60" t="e">
        <f>+N88+7</f>
        <v>#REF!</v>
      </c>
      <c r="O102" s="59"/>
      <c r="P102" s="59"/>
      <c r="Q102" s="59"/>
      <c r="R102" s="60"/>
    </row>
    <row r="103" spans="2:18" ht="16.5" hidden="1" thickBot="1">
      <c r="B103" s="61"/>
      <c r="C103" s="62"/>
      <c r="D103" s="63"/>
      <c r="E103" s="63"/>
      <c r="F103" s="64"/>
      <c r="G103" s="65"/>
      <c r="H103" s="66" t="s">
        <v>65</v>
      </c>
      <c r="I103" s="67" t="s">
        <v>66</v>
      </c>
      <c r="J103" s="68" t="s">
        <v>16</v>
      </c>
      <c r="K103" s="69" t="e">
        <f aca="true" t="shared" si="16" ref="K103:K108">K89+7</f>
        <v>#REF!</v>
      </c>
      <c r="L103" s="70"/>
      <c r="M103" s="71"/>
      <c r="N103" s="71"/>
      <c r="O103" s="70" t="e">
        <f>O89+7</f>
        <v>#REF!</v>
      </c>
      <c r="P103" s="70"/>
      <c r="Q103" s="70"/>
      <c r="R103" s="71"/>
    </row>
    <row r="104" spans="2:18" ht="16.5" hidden="1" thickBot="1">
      <c r="B104" s="61"/>
      <c r="C104" s="62"/>
      <c r="D104" s="63"/>
      <c r="E104" s="63"/>
      <c r="F104" s="64"/>
      <c r="G104" s="65"/>
      <c r="H104" s="66" t="s">
        <v>26</v>
      </c>
      <c r="I104" s="67">
        <v>143</v>
      </c>
      <c r="J104" s="72" t="str">
        <f>J97</f>
        <v>W</v>
      </c>
      <c r="K104" s="73" t="e">
        <f t="shared" si="16"/>
        <v>#REF!</v>
      </c>
      <c r="L104" s="70"/>
      <c r="M104" s="71"/>
      <c r="N104" s="71"/>
      <c r="O104" s="70"/>
      <c r="P104" s="70" t="e">
        <f>P90+7</f>
        <v>#REF!</v>
      </c>
      <c r="Q104" s="70"/>
      <c r="R104" s="71"/>
    </row>
    <row r="105" spans="2:18" ht="16.5" hidden="1" thickBot="1">
      <c r="B105" s="74"/>
      <c r="C105" s="75"/>
      <c r="D105" s="76"/>
      <c r="E105" s="76"/>
      <c r="F105" s="77"/>
      <c r="G105" s="78"/>
      <c r="H105" s="97" t="str">
        <f>H98</f>
        <v>CHESAPEAKE BAY</v>
      </c>
      <c r="I105" s="80" t="str">
        <f>I98</f>
        <v>059</v>
      </c>
      <c r="J105" s="81"/>
      <c r="K105" s="82" t="e">
        <f t="shared" si="16"/>
        <v>#REF!</v>
      </c>
      <c r="L105" s="83"/>
      <c r="M105" s="84"/>
      <c r="N105" s="84"/>
      <c r="O105" s="83"/>
      <c r="P105" s="83"/>
      <c r="Q105" s="83" t="e">
        <f>Q91+7</f>
        <v>#REF!</v>
      </c>
      <c r="R105" s="84"/>
    </row>
    <row r="106" spans="2:18" ht="16.5" hidden="1" thickBot="1">
      <c r="B106" s="105"/>
      <c r="C106" s="106"/>
      <c r="D106" s="107"/>
      <c r="E106" s="107"/>
      <c r="F106" s="108"/>
      <c r="G106" s="109"/>
      <c r="H106" s="89" t="str">
        <f>H99</f>
        <v>ONE COMMITMENT</v>
      </c>
      <c r="I106" s="90" t="str">
        <f>I99</f>
        <v>048</v>
      </c>
      <c r="J106" s="91" t="s">
        <v>16</v>
      </c>
      <c r="K106" s="92" t="e">
        <f t="shared" si="16"/>
        <v>#REF!</v>
      </c>
      <c r="L106" s="93" t="e">
        <f>+L92+7</f>
        <v>#REF!</v>
      </c>
      <c r="M106" s="94"/>
      <c r="N106" s="94"/>
      <c r="O106" s="93"/>
      <c r="P106" s="93"/>
      <c r="Q106" s="93"/>
      <c r="R106" s="94"/>
    </row>
    <row r="107" spans="2:18" ht="16.5" hidden="1" thickBot="1">
      <c r="B107" s="27"/>
      <c r="C107" s="28"/>
      <c r="D107" s="29"/>
      <c r="E107" s="30"/>
      <c r="F107" s="31"/>
      <c r="G107" s="31"/>
      <c r="H107" s="32" t="s">
        <v>49</v>
      </c>
      <c r="I107" s="33" t="s">
        <v>50</v>
      </c>
      <c r="J107" s="34" t="s">
        <v>16</v>
      </c>
      <c r="K107" s="35">
        <f t="shared" si="16"/>
        <v>44267</v>
      </c>
      <c r="L107" s="36"/>
      <c r="M107" s="37"/>
      <c r="N107" s="37"/>
      <c r="O107" s="36"/>
      <c r="P107" s="36"/>
      <c r="Q107" s="36"/>
      <c r="R107" s="37">
        <f>R93+7</f>
        <v>44276</v>
      </c>
    </row>
    <row r="108" spans="2:18" ht="16.5" hidden="1" thickBot="1">
      <c r="B108" s="38" t="s">
        <v>17</v>
      </c>
      <c r="C108" s="39">
        <f>C94+1</f>
        <v>6</v>
      </c>
      <c r="D108" s="40" t="s">
        <v>18</v>
      </c>
      <c r="E108" s="40" t="s">
        <v>19</v>
      </c>
      <c r="F108" s="41">
        <f>F94+7</f>
        <v>44252</v>
      </c>
      <c r="G108" s="42">
        <f>F108+7</f>
        <v>44259</v>
      </c>
      <c r="H108" s="43" t="s">
        <v>51</v>
      </c>
      <c r="I108" s="44" t="s">
        <v>52</v>
      </c>
      <c r="J108" s="45" t="s">
        <v>22</v>
      </c>
      <c r="K108" s="46">
        <f t="shared" si="16"/>
        <v>44273</v>
      </c>
      <c r="L108" s="47"/>
      <c r="M108" s="46">
        <f>M94+7</f>
        <v>44281</v>
      </c>
      <c r="N108" s="48"/>
      <c r="O108" s="47"/>
      <c r="P108" s="49"/>
      <c r="Q108" s="49"/>
      <c r="R108" s="48"/>
    </row>
    <row r="109" spans="2:18" ht="16.5" hidden="1" thickBot="1">
      <c r="B109" s="50"/>
      <c r="C109" s="51"/>
      <c r="D109" s="52"/>
      <c r="E109" s="52"/>
      <c r="F109" s="53"/>
      <c r="G109" s="54"/>
      <c r="H109" s="103" t="s">
        <v>53</v>
      </c>
      <c r="I109" s="56" t="s">
        <v>54</v>
      </c>
      <c r="J109" s="57" t="str">
        <f>J102</f>
        <v>W</v>
      </c>
      <c r="K109" s="58">
        <f>+K95+7</f>
        <v>44272</v>
      </c>
      <c r="L109" s="59"/>
      <c r="M109" s="60"/>
      <c r="N109" s="60">
        <f>+N95+7</f>
        <v>44276</v>
      </c>
      <c r="O109" s="59"/>
      <c r="P109" s="59"/>
      <c r="Q109" s="59"/>
      <c r="R109" s="60"/>
    </row>
    <row r="110" spans="2:18" ht="16.5" hidden="1" thickBot="1">
      <c r="B110" s="61"/>
      <c r="C110" s="62"/>
      <c r="D110" s="63"/>
      <c r="E110" s="63"/>
      <c r="F110" s="64"/>
      <c r="G110" s="65"/>
      <c r="H110" s="66" t="s">
        <v>55</v>
      </c>
      <c r="I110" s="67">
        <v>106</v>
      </c>
      <c r="J110" s="68" t="s">
        <v>16</v>
      </c>
      <c r="K110" s="69">
        <f aca="true" t="shared" si="17" ref="K110:K115">K96+7</f>
        <v>44269</v>
      </c>
      <c r="L110" s="70"/>
      <c r="M110" s="71"/>
      <c r="N110" s="71"/>
      <c r="O110" s="70">
        <f>O96+7</f>
        <v>44277</v>
      </c>
      <c r="P110" s="70"/>
      <c r="Q110" s="70"/>
      <c r="R110" s="71"/>
    </row>
    <row r="111" spans="2:18" ht="16.5" hidden="1" thickBot="1">
      <c r="B111" s="61"/>
      <c r="C111" s="62"/>
      <c r="D111" s="63"/>
      <c r="E111" s="63"/>
      <c r="F111" s="64"/>
      <c r="G111" s="65"/>
      <c r="H111" s="66" t="s">
        <v>56</v>
      </c>
      <c r="I111" s="67">
        <v>20012</v>
      </c>
      <c r="J111" s="72" t="str">
        <f>J104</f>
        <v>W</v>
      </c>
      <c r="K111" s="73">
        <f t="shared" si="17"/>
        <v>44268</v>
      </c>
      <c r="L111" s="70"/>
      <c r="M111" s="71"/>
      <c r="N111" s="71"/>
      <c r="O111" s="70"/>
      <c r="P111" s="70">
        <f>P97+7</f>
        <v>44280</v>
      </c>
      <c r="Q111" s="70"/>
      <c r="R111" s="71"/>
    </row>
    <row r="112" spans="2:18" ht="16.5" hidden="1" thickBot="1">
      <c r="B112" s="74"/>
      <c r="C112" s="75"/>
      <c r="D112" s="76"/>
      <c r="E112" s="76"/>
      <c r="F112" s="77"/>
      <c r="G112" s="78"/>
      <c r="H112" s="97" t="s">
        <v>57</v>
      </c>
      <c r="I112" s="80" t="str">
        <f>I105</f>
        <v>059</v>
      </c>
      <c r="J112" s="81"/>
      <c r="K112" s="82">
        <f t="shared" si="17"/>
        <v>44273</v>
      </c>
      <c r="L112" s="83"/>
      <c r="M112" s="84"/>
      <c r="N112" s="84"/>
      <c r="O112" s="83"/>
      <c r="P112" s="83"/>
      <c r="Q112" s="83">
        <f>Q98+7</f>
        <v>44283</v>
      </c>
      <c r="R112" s="84"/>
    </row>
    <row r="113" spans="2:18" ht="16.5" hidden="1" thickBot="1">
      <c r="B113" s="50"/>
      <c r="C113" s="85"/>
      <c r="D113" s="86"/>
      <c r="E113" s="86"/>
      <c r="F113" s="87"/>
      <c r="G113" s="88"/>
      <c r="H113" s="104" t="s">
        <v>58</v>
      </c>
      <c r="I113" s="90" t="s">
        <v>59</v>
      </c>
      <c r="J113" s="91" t="s">
        <v>16</v>
      </c>
      <c r="K113" s="92">
        <f t="shared" si="17"/>
        <v>44272</v>
      </c>
      <c r="L113" s="93">
        <f>+L99+7</f>
        <v>44281</v>
      </c>
      <c r="M113" s="94"/>
      <c r="N113" s="94"/>
      <c r="O113" s="93"/>
      <c r="P113" s="93"/>
      <c r="Q113" s="93"/>
      <c r="R113" s="94"/>
    </row>
    <row r="114" spans="2:18" ht="16.5" hidden="1" thickBot="1">
      <c r="B114" s="27"/>
      <c r="C114" s="28"/>
      <c r="D114" s="29"/>
      <c r="E114" s="30"/>
      <c r="F114" s="31"/>
      <c r="G114" s="31"/>
      <c r="H114" s="32" t="s">
        <v>60</v>
      </c>
      <c r="I114" s="33" t="s">
        <v>61</v>
      </c>
      <c r="J114" s="34" t="s">
        <v>16</v>
      </c>
      <c r="K114" s="35" t="e">
        <f t="shared" si="17"/>
        <v>#REF!</v>
      </c>
      <c r="L114" s="36"/>
      <c r="M114" s="37"/>
      <c r="N114" s="37"/>
      <c r="O114" s="36"/>
      <c r="P114" s="36"/>
      <c r="Q114" s="36"/>
      <c r="R114" s="37" t="e">
        <f>R100+7</f>
        <v>#REF!</v>
      </c>
    </row>
    <row r="115" spans="2:18" ht="16.5" hidden="1" thickBot="1">
      <c r="B115" s="95" t="str">
        <f>B87</f>
        <v>MCC QINGDAO</v>
      </c>
      <c r="C115" s="85">
        <v>5</v>
      </c>
      <c r="D115" s="86" t="s">
        <v>18</v>
      </c>
      <c r="E115" s="86" t="s">
        <v>34</v>
      </c>
      <c r="F115" s="87" t="e">
        <f>F101+7</f>
        <v>#REF!</v>
      </c>
      <c r="G115" s="88" t="e">
        <f>F115+7</f>
        <v>#REF!</v>
      </c>
      <c r="H115" s="43" t="str">
        <f aca="true" t="shared" si="18" ref="H115:I120">H108</f>
        <v>WARNOW MATE</v>
      </c>
      <c r="I115" s="44" t="str">
        <f t="shared" si="18"/>
        <v>018</v>
      </c>
      <c r="J115" s="45" t="s">
        <v>22</v>
      </c>
      <c r="K115" s="46" t="e">
        <f t="shared" si="17"/>
        <v>#REF!</v>
      </c>
      <c r="L115" s="47"/>
      <c r="M115" s="46" t="e">
        <f>M101+7</f>
        <v>#REF!</v>
      </c>
      <c r="N115" s="48"/>
      <c r="O115" s="47"/>
      <c r="P115" s="49"/>
      <c r="Q115" s="49"/>
      <c r="R115" s="48"/>
    </row>
    <row r="116" spans="2:18" ht="16.5" hidden="1" thickBot="1">
      <c r="B116" s="96"/>
      <c r="C116" s="51"/>
      <c r="D116" s="52"/>
      <c r="E116" s="52"/>
      <c r="F116" s="53"/>
      <c r="G116" s="54"/>
      <c r="H116" s="103" t="str">
        <f t="shared" si="18"/>
        <v> YM WELLNESS</v>
      </c>
      <c r="I116" s="56" t="str">
        <f t="shared" si="18"/>
        <v>027</v>
      </c>
      <c r="J116" s="57" t="str">
        <f>J109</f>
        <v>W</v>
      </c>
      <c r="K116" s="58" t="e">
        <f>+K102+7</f>
        <v>#REF!</v>
      </c>
      <c r="L116" s="59"/>
      <c r="M116" s="60"/>
      <c r="N116" s="60" t="e">
        <f>+N102+7</f>
        <v>#REF!</v>
      </c>
      <c r="O116" s="59"/>
      <c r="P116" s="59"/>
      <c r="Q116" s="59"/>
      <c r="R116" s="60"/>
    </row>
    <row r="117" spans="2:18" ht="16.5" hidden="1" thickBot="1">
      <c r="B117" s="61"/>
      <c r="C117" s="85"/>
      <c r="D117" s="63"/>
      <c r="E117" s="63"/>
      <c r="F117" s="64"/>
      <c r="G117" s="65"/>
      <c r="H117" s="66" t="str">
        <f t="shared" si="18"/>
        <v>MOL GATEWAY</v>
      </c>
      <c r="I117" s="67">
        <f t="shared" si="18"/>
        <v>106</v>
      </c>
      <c r="J117" s="68" t="s">
        <v>16</v>
      </c>
      <c r="K117" s="69" t="e">
        <f>K103+7</f>
        <v>#REF!</v>
      </c>
      <c r="L117" s="70"/>
      <c r="M117" s="71"/>
      <c r="N117" s="71"/>
      <c r="O117" s="70" t="e">
        <f>O103+7</f>
        <v>#REF!</v>
      </c>
      <c r="P117" s="70"/>
      <c r="Q117" s="70"/>
      <c r="R117" s="71"/>
    </row>
    <row r="118" spans="2:18" ht="16.5" hidden="1" thickBot="1">
      <c r="B118" s="61"/>
      <c r="C118" s="85"/>
      <c r="D118" s="63"/>
      <c r="E118" s="63"/>
      <c r="F118" s="64"/>
      <c r="G118" s="65"/>
      <c r="H118" s="66" t="str">
        <f t="shared" si="18"/>
        <v>X PRESS GUERNSEY</v>
      </c>
      <c r="I118" s="67">
        <f t="shared" si="18"/>
        <v>20012</v>
      </c>
      <c r="J118" s="72" t="str">
        <f>J111</f>
        <v>W</v>
      </c>
      <c r="K118" s="73" t="e">
        <f>K104+7</f>
        <v>#REF!</v>
      </c>
      <c r="L118" s="70"/>
      <c r="M118" s="71"/>
      <c r="N118" s="71"/>
      <c r="O118" s="70"/>
      <c r="P118" s="70" t="e">
        <f>P104+7</f>
        <v>#REF!</v>
      </c>
      <c r="Q118" s="70"/>
      <c r="R118" s="71"/>
    </row>
    <row r="119" spans="2:18" ht="16.5" hidden="1" thickBot="1">
      <c r="B119" s="74"/>
      <c r="C119" s="75"/>
      <c r="D119" s="76"/>
      <c r="E119" s="76"/>
      <c r="F119" s="77"/>
      <c r="G119" s="78"/>
      <c r="H119" s="97" t="str">
        <f t="shared" si="18"/>
        <v>CHESAPEAKE BAY</v>
      </c>
      <c r="I119" s="80" t="str">
        <f t="shared" si="18"/>
        <v>059</v>
      </c>
      <c r="J119" s="81"/>
      <c r="K119" s="82" t="e">
        <f>K105+7</f>
        <v>#REF!</v>
      </c>
      <c r="L119" s="83"/>
      <c r="M119" s="84"/>
      <c r="N119" s="84"/>
      <c r="O119" s="83"/>
      <c r="P119" s="83"/>
      <c r="Q119" s="83" t="e">
        <f>Q105+7</f>
        <v>#REF!</v>
      </c>
      <c r="R119" s="84"/>
    </row>
    <row r="120" spans="2:18" ht="16.5" hidden="1" thickBot="1">
      <c r="B120" s="98"/>
      <c r="C120" s="99"/>
      <c r="D120" s="100"/>
      <c r="E120" s="100"/>
      <c r="F120" s="101"/>
      <c r="G120" s="102"/>
      <c r="H120" s="89" t="str">
        <f t="shared" si="18"/>
        <v>ONE COMMITMENT</v>
      </c>
      <c r="I120" s="90" t="str">
        <f t="shared" si="18"/>
        <v>048</v>
      </c>
      <c r="J120" s="91" t="s">
        <v>16</v>
      </c>
      <c r="K120" s="92" t="e">
        <f>K106+7</f>
        <v>#REF!</v>
      </c>
      <c r="L120" s="93" t="e">
        <f>+L106+7</f>
        <v>#REF!</v>
      </c>
      <c r="M120" s="94"/>
      <c r="N120" s="94"/>
      <c r="O120" s="93"/>
      <c r="P120" s="93"/>
      <c r="Q120" s="93"/>
      <c r="R120" s="94"/>
    </row>
    <row r="121" spans="2:18" ht="16.5" hidden="1" thickBot="1">
      <c r="B121" s="27"/>
      <c r="C121" s="28"/>
      <c r="D121" s="29"/>
      <c r="E121" s="30"/>
      <c r="F121" s="31"/>
      <c r="G121" s="31"/>
      <c r="H121" s="32" t="s">
        <v>14</v>
      </c>
      <c r="I121" s="33" t="s">
        <v>71</v>
      </c>
      <c r="J121" s="34" t="s">
        <v>16</v>
      </c>
      <c r="K121" s="35">
        <v>44276</v>
      </c>
      <c r="L121" s="36"/>
      <c r="M121" s="37"/>
      <c r="N121" s="37"/>
      <c r="O121" s="36"/>
      <c r="P121" s="36"/>
      <c r="Q121" s="36"/>
      <c r="R121" s="37">
        <v>44285</v>
      </c>
    </row>
    <row r="122" spans="2:18" ht="16.5" hidden="1" thickBot="1">
      <c r="B122" s="115" t="s">
        <v>72</v>
      </c>
      <c r="C122" s="116">
        <v>358</v>
      </c>
      <c r="D122" s="117" t="s">
        <v>18</v>
      </c>
      <c r="E122" s="118" t="s">
        <v>34</v>
      </c>
      <c r="F122" s="119">
        <v>44262</v>
      </c>
      <c r="G122" s="120">
        <f>F122+7</f>
        <v>44269</v>
      </c>
      <c r="H122" s="43" t="s">
        <v>73</v>
      </c>
      <c r="I122" s="44" t="s">
        <v>74</v>
      </c>
      <c r="J122" s="45" t="s">
        <v>22</v>
      </c>
      <c r="K122" s="46">
        <v>44276</v>
      </c>
      <c r="L122" s="47"/>
      <c r="M122" s="46">
        <v>44281</v>
      </c>
      <c r="N122" s="48"/>
      <c r="O122" s="47"/>
      <c r="P122" s="49"/>
      <c r="Q122" s="49"/>
      <c r="R122" s="48"/>
    </row>
    <row r="123" spans="2:18" ht="16.5" hidden="1" thickBot="1">
      <c r="B123" s="95"/>
      <c r="C123" s="121"/>
      <c r="D123" s="122"/>
      <c r="E123" s="123"/>
      <c r="F123" s="77"/>
      <c r="G123" s="77"/>
      <c r="H123" s="55" t="s">
        <v>75</v>
      </c>
      <c r="I123" s="56">
        <v>71</v>
      </c>
      <c r="J123" s="57" t="str">
        <f>J116</f>
        <v>W</v>
      </c>
      <c r="K123" s="58">
        <v>44275</v>
      </c>
      <c r="L123" s="59"/>
      <c r="M123" s="60"/>
      <c r="N123" s="60">
        <v>44280</v>
      </c>
      <c r="O123" s="59"/>
      <c r="P123" s="59"/>
      <c r="Q123" s="59"/>
      <c r="R123" s="60"/>
    </row>
    <row r="124" spans="2:18" ht="16.5" hidden="1" thickBot="1">
      <c r="B124" s="61"/>
      <c r="C124" s="62"/>
      <c r="D124" s="63"/>
      <c r="E124" s="63"/>
      <c r="F124" s="64"/>
      <c r="G124" s="65"/>
      <c r="H124" s="66" t="s">
        <v>65</v>
      </c>
      <c r="I124" s="67" t="s">
        <v>76</v>
      </c>
      <c r="J124" s="68" t="s">
        <v>16</v>
      </c>
      <c r="K124" s="69">
        <v>44275</v>
      </c>
      <c r="L124" s="70"/>
      <c r="M124" s="71"/>
      <c r="N124" s="71"/>
      <c r="O124" s="70">
        <v>44283</v>
      </c>
      <c r="P124" s="70"/>
      <c r="Q124" s="70"/>
      <c r="R124" s="71"/>
    </row>
    <row r="125" spans="2:18" ht="16.5" hidden="1" thickBot="1">
      <c r="B125" s="61"/>
      <c r="C125" s="62"/>
      <c r="D125" s="63"/>
      <c r="E125" s="63"/>
      <c r="F125" s="64"/>
      <c r="G125" s="65"/>
      <c r="H125" s="66" t="s">
        <v>26</v>
      </c>
      <c r="I125" s="67">
        <v>143</v>
      </c>
      <c r="J125" s="72" t="str">
        <f>J118</f>
        <v>W</v>
      </c>
      <c r="K125" s="73">
        <f>K111+7</f>
        <v>44275</v>
      </c>
      <c r="L125" s="70"/>
      <c r="M125" s="71"/>
      <c r="N125" s="71"/>
      <c r="O125" s="70"/>
      <c r="P125" s="70">
        <f>P111+7</f>
        <v>44287</v>
      </c>
      <c r="Q125" s="70"/>
      <c r="R125" s="71"/>
    </row>
    <row r="126" spans="2:18" ht="16.5" hidden="1" thickBot="1">
      <c r="B126" s="74"/>
      <c r="C126" s="75"/>
      <c r="D126" s="76"/>
      <c r="E126" s="76"/>
      <c r="F126" s="77"/>
      <c r="G126" s="78"/>
      <c r="H126" s="97" t="str">
        <f>H119</f>
        <v>CHESAPEAKE BAY</v>
      </c>
      <c r="I126" s="80" t="str">
        <f>I119</f>
        <v>059</v>
      </c>
      <c r="J126" s="81"/>
      <c r="K126" s="82">
        <f>K112+7</f>
        <v>44280</v>
      </c>
      <c r="L126" s="83"/>
      <c r="M126" s="84"/>
      <c r="N126" s="84"/>
      <c r="O126" s="83"/>
      <c r="P126" s="83"/>
      <c r="Q126" s="83">
        <f>K126+18</f>
        <v>44298</v>
      </c>
      <c r="R126" s="84"/>
    </row>
    <row r="127" spans="2:18" ht="16.5" hidden="1" thickBot="1">
      <c r="B127" s="105"/>
      <c r="C127" s="106"/>
      <c r="D127" s="107"/>
      <c r="E127" s="107"/>
      <c r="F127" s="108"/>
      <c r="G127" s="109"/>
      <c r="H127" s="89" t="s">
        <v>77</v>
      </c>
      <c r="I127" s="90">
        <v>127</v>
      </c>
      <c r="J127" s="91" t="s">
        <v>16</v>
      </c>
      <c r="K127" s="92">
        <v>44275</v>
      </c>
      <c r="L127" s="93">
        <v>44284</v>
      </c>
      <c r="M127" s="94"/>
      <c r="N127" s="94"/>
      <c r="O127" s="93"/>
      <c r="P127" s="93"/>
      <c r="Q127" s="93"/>
      <c r="R127" s="94"/>
    </row>
    <row r="128" spans="2:18" ht="16.5" hidden="1" thickBot="1">
      <c r="B128" s="27"/>
      <c r="C128" s="28"/>
      <c r="D128" s="29"/>
      <c r="E128" s="30"/>
      <c r="F128" s="31"/>
      <c r="G128" s="31"/>
      <c r="H128" s="32" t="s">
        <v>35</v>
      </c>
      <c r="I128" s="33" t="s">
        <v>78</v>
      </c>
      <c r="J128" s="34" t="s">
        <v>16</v>
      </c>
      <c r="K128" s="35">
        <f>K121+7</f>
        <v>44283</v>
      </c>
      <c r="L128" s="36"/>
      <c r="M128" s="37"/>
      <c r="N128" s="37"/>
      <c r="O128" s="36"/>
      <c r="P128" s="36"/>
      <c r="Q128" s="36"/>
      <c r="R128" s="37">
        <f>R121+7</f>
        <v>44292</v>
      </c>
    </row>
    <row r="129" spans="2:18" ht="16.5" hidden="1" thickBot="1">
      <c r="B129" s="115" t="s">
        <v>79</v>
      </c>
      <c r="C129" s="116" t="s">
        <v>80</v>
      </c>
      <c r="D129" s="117"/>
      <c r="E129" s="118" t="s">
        <v>81</v>
      </c>
      <c r="F129" s="119">
        <f>F122+7</f>
        <v>44269</v>
      </c>
      <c r="G129" s="120">
        <f>F129+7</f>
        <v>44276</v>
      </c>
      <c r="H129" s="43" t="s">
        <v>82</v>
      </c>
      <c r="I129" s="44" t="s">
        <v>66</v>
      </c>
      <c r="J129" s="45" t="s">
        <v>22</v>
      </c>
      <c r="K129" s="46">
        <f>K122+7</f>
        <v>44283</v>
      </c>
      <c r="L129" s="47"/>
      <c r="M129" s="46">
        <f>M122+7</f>
        <v>44288</v>
      </c>
      <c r="N129" s="48"/>
      <c r="O129" s="47"/>
      <c r="P129" s="49"/>
      <c r="Q129" s="49"/>
      <c r="R129" s="48"/>
    </row>
    <row r="130" spans="2:18" ht="16.5" hidden="1" thickBot="1">
      <c r="B130" s="96"/>
      <c r="C130" s="51"/>
      <c r="D130" s="52"/>
      <c r="E130" s="52"/>
      <c r="F130" s="53"/>
      <c r="G130" s="54"/>
      <c r="H130" s="103" t="s">
        <v>83</v>
      </c>
      <c r="I130" s="56" t="s">
        <v>84</v>
      </c>
      <c r="J130" s="57" t="s">
        <v>16</v>
      </c>
      <c r="K130" s="58">
        <f>+K123+7</f>
        <v>44282</v>
      </c>
      <c r="L130" s="59"/>
      <c r="M130" s="60"/>
      <c r="N130" s="60">
        <f>+N123+7</f>
        <v>44287</v>
      </c>
      <c r="O130" s="59"/>
      <c r="P130" s="59"/>
      <c r="Q130" s="59"/>
      <c r="R130" s="60"/>
    </row>
    <row r="131" spans="2:18" ht="16.5" hidden="1" thickBot="1">
      <c r="B131" s="61"/>
      <c r="C131" s="85"/>
      <c r="D131" s="63"/>
      <c r="E131" s="63"/>
      <c r="F131" s="64"/>
      <c r="G131" s="65"/>
      <c r="H131" s="66" t="s">
        <v>42</v>
      </c>
      <c r="I131" s="67" t="s">
        <v>68</v>
      </c>
      <c r="J131" s="68" t="s">
        <v>16</v>
      </c>
      <c r="K131" s="69">
        <f>K124+7</f>
        <v>44282</v>
      </c>
      <c r="L131" s="70"/>
      <c r="M131" s="71"/>
      <c r="N131" s="71"/>
      <c r="O131" s="70">
        <f>O124+7</f>
        <v>44290</v>
      </c>
      <c r="P131" s="70"/>
      <c r="Q131" s="70"/>
      <c r="R131" s="71"/>
    </row>
    <row r="132" spans="2:18" ht="16.5" hidden="1" thickBot="1">
      <c r="B132" s="61"/>
      <c r="C132" s="85"/>
      <c r="D132" s="63"/>
      <c r="E132" s="63"/>
      <c r="F132" s="64"/>
      <c r="G132" s="65"/>
      <c r="H132" s="66" t="s">
        <v>69</v>
      </c>
      <c r="I132" s="67">
        <v>131</v>
      </c>
      <c r="J132" s="72" t="s">
        <v>16</v>
      </c>
      <c r="K132" s="73">
        <f>K125+7</f>
        <v>44282</v>
      </c>
      <c r="L132" s="70"/>
      <c r="M132" s="71"/>
      <c r="N132" s="71"/>
      <c r="O132" s="70"/>
      <c r="P132" s="70">
        <f>P125+7</f>
        <v>44294</v>
      </c>
      <c r="Q132" s="70"/>
      <c r="R132" s="71"/>
    </row>
    <row r="133" spans="2:18" ht="16.5" hidden="1" thickBot="1">
      <c r="B133" s="74"/>
      <c r="C133" s="75"/>
      <c r="D133" s="76"/>
      <c r="E133" s="76"/>
      <c r="F133" s="77"/>
      <c r="G133" s="78"/>
      <c r="H133" s="97" t="s">
        <v>85</v>
      </c>
      <c r="I133" s="80" t="s">
        <v>74</v>
      </c>
      <c r="J133" s="81"/>
      <c r="K133" s="82">
        <f>K126+7</f>
        <v>44287</v>
      </c>
      <c r="L133" s="83"/>
      <c r="M133" s="84"/>
      <c r="N133" s="84"/>
      <c r="O133" s="83"/>
      <c r="P133" s="83"/>
      <c r="Q133" s="83">
        <f>Q126+7</f>
        <v>44305</v>
      </c>
      <c r="R133" s="84"/>
    </row>
    <row r="134" spans="2:18" ht="16.5" hidden="1" thickBot="1">
      <c r="B134" s="98"/>
      <c r="C134" s="99"/>
      <c r="D134" s="100"/>
      <c r="E134" s="100"/>
      <c r="F134" s="101"/>
      <c r="G134" s="102"/>
      <c r="H134" s="89" t="s">
        <v>86</v>
      </c>
      <c r="I134" s="90" t="s">
        <v>87</v>
      </c>
      <c r="J134" s="91" t="s">
        <v>16</v>
      </c>
      <c r="K134" s="92">
        <v>44294</v>
      </c>
      <c r="L134" s="93">
        <v>44303</v>
      </c>
      <c r="M134" s="94"/>
      <c r="N134" s="94"/>
      <c r="O134" s="93"/>
      <c r="P134" s="93"/>
      <c r="Q134" s="93"/>
      <c r="R134" s="94"/>
    </row>
    <row r="135" spans="2:18" ht="16.5" hidden="1" thickBot="1">
      <c r="B135" s="27"/>
      <c r="C135" s="28"/>
      <c r="D135" s="29"/>
      <c r="E135" s="30"/>
      <c r="F135" s="31"/>
      <c r="G135" s="31"/>
      <c r="H135" s="32" t="s">
        <v>62</v>
      </c>
      <c r="I135" s="33" t="s">
        <v>33</v>
      </c>
      <c r="J135" s="34" t="s">
        <v>16</v>
      </c>
      <c r="K135" s="35">
        <f aca="true" t="shared" si="19" ref="K135:K140">K128+7</f>
        <v>44290</v>
      </c>
      <c r="L135" s="36"/>
      <c r="M135" s="37"/>
      <c r="N135" s="37"/>
      <c r="O135" s="36"/>
      <c r="P135" s="36"/>
      <c r="Q135" s="36"/>
      <c r="R135" s="37">
        <f>R128+7</f>
        <v>44299</v>
      </c>
    </row>
    <row r="136" spans="2:18" ht="16.5" hidden="1" thickBot="1">
      <c r="B136" s="115" t="s">
        <v>88</v>
      </c>
      <c r="C136" s="116" t="s">
        <v>89</v>
      </c>
      <c r="D136" s="117"/>
      <c r="E136" s="118" t="s">
        <v>81</v>
      </c>
      <c r="F136" s="119">
        <f>F129+7</f>
        <v>44276</v>
      </c>
      <c r="G136" s="120">
        <f>F136+7</f>
        <v>44283</v>
      </c>
      <c r="H136" s="43" t="s">
        <v>63</v>
      </c>
      <c r="I136" s="44" t="s">
        <v>64</v>
      </c>
      <c r="J136" s="45" t="s">
        <v>22</v>
      </c>
      <c r="K136" s="46">
        <f t="shared" si="19"/>
        <v>44290</v>
      </c>
      <c r="L136" s="47"/>
      <c r="M136" s="46">
        <f>M129+7</f>
        <v>44295</v>
      </c>
      <c r="N136" s="48"/>
      <c r="O136" s="47"/>
      <c r="P136" s="49"/>
      <c r="Q136" s="49"/>
      <c r="R136" s="48"/>
    </row>
    <row r="137" spans="2:18" ht="16.5" hidden="1" thickBot="1">
      <c r="B137" s="50"/>
      <c r="C137" s="51"/>
      <c r="D137" s="52"/>
      <c r="E137" s="52"/>
      <c r="F137" s="53"/>
      <c r="G137" s="54"/>
      <c r="H137" s="103" t="s">
        <v>90</v>
      </c>
      <c r="I137" s="56">
        <v>3</v>
      </c>
      <c r="J137" s="57" t="str">
        <f>J130</f>
        <v>W</v>
      </c>
      <c r="K137" s="58">
        <f t="shared" si="19"/>
        <v>44289</v>
      </c>
      <c r="L137" s="59"/>
      <c r="M137" s="60"/>
      <c r="N137" s="60">
        <f>N130+7</f>
        <v>44294</v>
      </c>
      <c r="O137" s="59"/>
      <c r="P137" s="59"/>
      <c r="Q137" s="59"/>
      <c r="R137" s="60"/>
    </row>
    <row r="138" spans="2:18" ht="16.5" hidden="1" thickBot="1">
      <c r="B138" s="61"/>
      <c r="C138" s="62"/>
      <c r="D138" s="63"/>
      <c r="E138" s="63"/>
      <c r="F138" s="64"/>
      <c r="G138" s="65"/>
      <c r="H138" s="66" t="s">
        <v>91</v>
      </c>
      <c r="I138" s="67" t="s">
        <v>92</v>
      </c>
      <c r="J138" s="68" t="s">
        <v>16</v>
      </c>
      <c r="K138" s="69">
        <f t="shared" si="19"/>
        <v>44289</v>
      </c>
      <c r="L138" s="70"/>
      <c r="M138" s="71"/>
      <c r="N138" s="71"/>
      <c r="O138" s="70">
        <f>O131+7</f>
        <v>44297</v>
      </c>
      <c r="P138" s="70"/>
      <c r="Q138" s="70"/>
      <c r="R138" s="71"/>
    </row>
    <row r="139" spans="2:18" ht="16.5" hidden="1" thickBot="1">
      <c r="B139" s="61"/>
      <c r="C139" s="62"/>
      <c r="D139" s="63"/>
      <c r="E139" s="63"/>
      <c r="F139" s="64"/>
      <c r="G139" s="65"/>
      <c r="H139" s="66" t="s">
        <v>26</v>
      </c>
      <c r="I139" s="67">
        <v>143</v>
      </c>
      <c r="J139" s="72" t="str">
        <f>J132</f>
        <v>W</v>
      </c>
      <c r="K139" s="73">
        <f t="shared" si="19"/>
        <v>44289</v>
      </c>
      <c r="L139" s="70"/>
      <c r="M139" s="71"/>
      <c r="N139" s="71"/>
      <c r="O139" s="70"/>
      <c r="P139" s="70">
        <f>P132+7</f>
        <v>44301</v>
      </c>
      <c r="Q139" s="70"/>
      <c r="R139" s="71"/>
    </row>
    <row r="140" spans="2:18" ht="16.5" hidden="1" thickBot="1">
      <c r="B140" s="74"/>
      <c r="C140" s="75"/>
      <c r="D140" s="76"/>
      <c r="E140" s="76"/>
      <c r="F140" s="77"/>
      <c r="G140" s="78"/>
      <c r="H140" s="97" t="s">
        <v>77</v>
      </c>
      <c r="I140" s="80">
        <v>128</v>
      </c>
      <c r="J140" s="81"/>
      <c r="K140" s="82">
        <f t="shared" si="19"/>
        <v>44294</v>
      </c>
      <c r="L140" s="83"/>
      <c r="M140" s="84"/>
      <c r="N140" s="84"/>
      <c r="O140" s="83"/>
      <c r="P140" s="83"/>
      <c r="Q140" s="83">
        <f>Q133+7</f>
        <v>44312</v>
      </c>
      <c r="R140" s="84"/>
    </row>
    <row r="141" spans="2:18" ht="16.5" hidden="1" thickBot="1">
      <c r="B141" s="105"/>
      <c r="C141" s="106"/>
      <c r="D141" s="107"/>
      <c r="E141" s="107"/>
      <c r="F141" s="108"/>
      <c r="G141" s="109"/>
      <c r="H141" s="89" t="str">
        <f>H134</f>
        <v>YM UPSURGENCE</v>
      </c>
      <c r="I141" s="90" t="str">
        <f>I134</f>
        <v>047</v>
      </c>
      <c r="J141" s="91" t="s">
        <v>16</v>
      </c>
      <c r="K141" s="92">
        <v>44294</v>
      </c>
      <c r="L141" s="93">
        <f>L134</f>
        <v>44303</v>
      </c>
      <c r="M141" s="94"/>
      <c r="N141" s="94"/>
      <c r="O141" s="93"/>
      <c r="P141" s="93"/>
      <c r="Q141" s="93"/>
      <c r="R141" s="94"/>
    </row>
    <row r="142" spans="2:18" ht="16.5" hidden="1" thickBot="1">
      <c r="B142" s="27"/>
      <c r="C142" s="28"/>
      <c r="D142" s="29"/>
      <c r="E142" s="30"/>
      <c r="F142" s="31"/>
      <c r="G142" s="31"/>
      <c r="H142" s="32" t="s">
        <v>49</v>
      </c>
      <c r="I142" s="33" t="s">
        <v>50</v>
      </c>
      <c r="J142" s="34" t="s">
        <v>16</v>
      </c>
      <c r="K142" s="35">
        <f>K135+7</f>
        <v>44297</v>
      </c>
      <c r="L142" s="36"/>
      <c r="M142" s="37"/>
      <c r="N142" s="37"/>
      <c r="O142" s="36"/>
      <c r="P142" s="36"/>
      <c r="Q142" s="36"/>
      <c r="R142" s="37">
        <f>R135+7</f>
        <v>44306</v>
      </c>
    </row>
    <row r="143" spans="2:18" ht="16.5" hidden="1" thickBot="1">
      <c r="B143" s="115" t="s">
        <v>93</v>
      </c>
      <c r="C143" s="116" t="s">
        <v>94</v>
      </c>
      <c r="D143" s="117"/>
      <c r="E143" s="118" t="s">
        <v>81</v>
      </c>
      <c r="F143" s="119">
        <f>F136+7</f>
        <v>44283</v>
      </c>
      <c r="G143" s="120">
        <f>F143+7</f>
        <v>44290</v>
      </c>
      <c r="H143" s="43" t="s">
        <v>51</v>
      </c>
      <c r="I143" s="44" t="s">
        <v>52</v>
      </c>
      <c r="J143" s="45" t="s">
        <v>22</v>
      </c>
      <c r="K143" s="46">
        <f>K136+7</f>
        <v>44297</v>
      </c>
      <c r="L143" s="47"/>
      <c r="M143" s="46">
        <f>M136+7</f>
        <v>44302</v>
      </c>
      <c r="N143" s="48"/>
      <c r="O143" s="47"/>
      <c r="P143" s="49"/>
      <c r="Q143" s="49"/>
      <c r="R143" s="48"/>
    </row>
    <row r="144" spans="2:18" ht="16.5" hidden="1" thickBot="1">
      <c r="B144" s="50"/>
      <c r="C144" s="51"/>
      <c r="D144" s="52"/>
      <c r="E144" s="52"/>
      <c r="F144" s="53"/>
      <c r="G144" s="54"/>
      <c r="H144" s="103" t="s">
        <v>95</v>
      </c>
      <c r="I144" s="56" t="s">
        <v>96</v>
      </c>
      <c r="J144" s="57" t="str">
        <f>J137</f>
        <v>W</v>
      </c>
      <c r="K144" s="58">
        <f>K137+7</f>
        <v>44296</v>
      </c>
      <c r="L144" s="59"/>
      <c r="M144" s="60"/>
      <c r="N144" s="60">
        <f>N137+7</f>
        <v>44301</v>
      </c>
      <c r="O144" s="59"/>
      <c r="P144" s="59"/>
      <c r="Q144" s="59"/>
      <c r="R144" s="60"/>
    </row>
    <row r="145" spans="2:18" ht="16.5" hidden="1" thickBot="1">
      <c r="B145" s="61"/>
      <c r="C145" s="62"/>
      <c r="D145" s="63"/>
      <c r="E145" s="63"/>
      <c r="F145" s="64"/>
      <c r="G145" s="65"/>
      <c r="H145" s="66" t="s">
        <v>97</v>
      </c>
      <c r="I145" s="67" t="s">
        <v>98</v>
      </c>
      <c r="J145" s="68" t="s">
        <v>16</v>
      </c>
      <c r="K145" s="69">
        <f>K138+7</f>
        <v>44296</v>
      </c>
      <c r="L145" s="70"/>
      <c r="M145" s="71"/>
      <c r="N145" s="71"/>
      <c r="O145" s="70">
        <f>O138+7</f>
        <v>44304</v>
      </c>
      <c r="P145" s="70"/>
      <c r="Q145" s="70"/>
      <c r="R145" s="71"/>
    </row>
    <row r="146" spans="2:18" ht="16.5" hidden="1" thickBot="1">
      <c r="B146" s="61"/>
      <c r="C146" s="62"/>
      <c r="D146" s="63"/>
      <c r="E146" s="63"/>
      <c r="F146" s="64"/>
      <c r="G146" s="65"/>
      <c r="H146" s="66" t="s">
        <v>56</v>
      </c>
      <c r="I146" s="67">
        <v>20012</v>
      </c>
      <c r="J146" s="72" t="str">
        <f>J139</f>
        <v>W</v>
      </c>
      <c r="K146" s="73">
        <f>K139+7</f>
        <v>44296</v>
      </c>
      <c r="L146" s="70"/>
      <c r="M146" s="71"/>
      <c r="N146" s="71"/>
      <c r="O146" s="70"/>
      <c r="P146" s="70">
        <f>P139+7</f>
        <v>44308</v>
      </c>
      <c r="Q146" s="70"/>
      <c r="R146" s="71"/>
    </row>
    <row r="147" spans="2:18" ht="16.5" hidden="1" thickBot="1">
      <c r="B147" s="74"/>
      <c r="C147" s="75"/>
      <c r="D147" s="76"/>
      <c r="E147" s="76"/>
      <c r="F147" s="77"/>
      <c r="G147" s="78"/>
      <c r="H147" s="97" t="s">
        <v>99</v>
      </c>
      <c r="I147" s="80">
        <f>I140</f>
        <v>128</v>
      </c>
      <c r="J147" s="81"/>
      <c r="K147" s="82">
        <f>K133+7</f>
        <v>44294</v>
      </c>
      <c r="L147" s="83"/>
      <c r="M147" s="84"/>
      <c r="N147" s="84"/>
      <c r="O147" s="83"/>
      <c r="P147" s="83"/>
      <c r="Q147" s="83">
        <f>Q133+7</f>
        <v>44312</v>
      </c>
      <c r="R147" s="84"/>
    </row>
    <row r="148" spans="2:18" ht="16.5" hidden="1" thickBot="1">
      <c r="B148" s="105"/>
      <c r="C148" s="106"/>
      <c r="D148" s="107"/>
      <c r="E148" s="107"/>
      <c r="F148" s="108"/>
      <c r="G148" s="109"/>
      <c r="H148" s="124" t="s">
        <v>58</v>
      </c>
      <c r="I148" s="90" t="s">
        <v>59</v>
      </c>
      <c r="J148" s="91" t="s">
        <v>16</v>
      </c>
      <c r="K148" s="92">
        <f>K134+7</f>
        <v>44301</v>
      </c>
      <c r="L148" s="93">
        <f>+L134+7</f>
        <v>44310</v>
      </c>
      <c r="M148" s="94"/>
      <c r="N148" s="94"/>
      <c r="O148" s="93"/>
      <c r="P148" s="93"/>
      <c r="Q148" s="93"/>
      <c r="R148" s="94"/>
    </row>
    <row r="149" spans="2:18" ht="16.5" hidden="1" thickBot="1">
      <c r="B149" s="27"/>
      <c r="C149" s="28"/>
      <c r="D149" s="29"/>
      <c r="E149" s="30"/>
      <c r="F149" s="31"/>
      <c r="G149" s="31"/>
      <c r="H149" s="32" t="s">
        <v>48</v>
      </c>
      <c r="I149" s="33" t="s">
        <v>61</v>
      </c>
      <c r="J149" s="34" t="s">
        <v>22</v>
      </c>
      <c r="K149" s="35">
        <v>44309</v>
      </c>
      <c r="L149" s="36"/>
      <c r="M149" s="37"/>
      <c r="N149" s="37"/>
      <c r="O149" s="36"/>
      <c r="P149" s="36"/>
      <c r="Q149" s="36"/>
      <c r="R149" s="37">
        <f>K149+9</f>
        <v>44318</v>
      </c>
    </row>
    <row r="150" spans="2:18" ht="20.25" customHeight="1" hidden="1">
      <c r="B150" s="115" t="s">
        <v>17</v>
      </c>
      <c r="C150" s="116">
        <v>113</v>
      </c>
      <c r="D150" s="117" t="s">
        <v>18</v>
      </c>
      <c r="E150" s="118" t="s">
        <v>34</v>
      </c>
      <c r="F150" s="119">
        <f>F143+7</f>
        <v>44290</v>
      </c>
      <c r="G150" s="120">
        <f>F150+7</f>
        <v>44297</v>
      </c>
      <c r="H150" s="43" t="s">
        <v>82</v>
      </c>
      <c r="I150" s="44" t="s">
        <v>100</v>
      </c>
      <c r="J150" s="45" t="s">
        <v>22</v>
      </c>
      <c r="K150" s="46">
        <v>44309</v>
      </c>
      <c r="L150" s="47"/>
      <c r="M150" s="46">
        <f>K150+6</f>
        <v>44315</v>
      </c>
      <c r="N150" s="48"/>
      <c r="O150" s="47"/>
      <c r="P150" s="49"/>
      <c r="Q150" s="49"/>
      <c r="R150" s="48"/>
    </row>
    <row r="151" spans="2:18" ht="16.5" hidden="1" thickBot="1">
      <c r="B151" s="50"/>
      <c r="C151" s="51"/>
      <c r="D151" s="52"/>
      <c r="E151" s="52"/>
      <c r="F151" s="53"/>
      <c r="G151" s="54"/>
      <c r="H151" s="55" t="s">
        <v>75</v>
      </c>
      <c r="I151" s="56">
        <v>71</v>
      </c>
      <c r="J151" s="57" t="str">
        <f>J144</f>
        <v>W</v>
      </c>
      <c r="K151" s="58">
        <v>44309</v>
      </c>
      <c r="L151" s="59"/>
      <c r="M151" s="60"/>
      <c r="N151" s="60">
        <f>K151+6</f>
        <v>44315</v>
      </c>
      <c r="O151" s="59"/>
      <c r="P151" s="59"/>
      <c r="Q151" s="59"/>
      <c r="R151" s="60"/>
    </row>
    <row r="152" spans="2:18" ht="16.5" hidden="1" thickBot="1">
      <c r="B152" s="61"/>
      <c r="C152" s="62"/>
      <c r="D152" s="63"/>
      <c r="E152" s="63"/>
      <c r="F152" s="64"/>
      <c r="G152" s="65"/>
      <c r="H152" s="66" t="s">
        <v>65</v>
      </c>
      <c r="I152" s="67" t="s">
        <v>100</v>
      </c>
      <c r="J152" s="68" t="s">
        <v>16</v>
      </c>
      <c r="K152" s="69">
        <f>K145+7</f>
        <v>44303</v>
      </c>
      <c r="L152" s="70"/>
      <c r="M152" s="71"/>
      <c r="N152" s="71"/>
      <c r="O152" s="70">
        <f>O145+7</f>
        <v>44311</v>
      </c>
      <c r="P152" s="70"/>
      <c r="Q152" s="70"/>
      <c r="R152" s="71"/>
    </row>
    <row r="153" spans="2:18" ht="16.5" hidden="1" thickBot="1">
      <c r="B153" s="61"/>
      <c r="C153" s="62"/>
      <c r="D153" s="63"/>
      <c r="E153" s="63"/>
      <c r="F153" s="64"/>
      <c r="G153" s="65"/>
      <c r="H153" s="66" t="s">
        <v>101</v>
      </c>
      <c r="I153" s="67" t="s">
        <v>102</v>
      </c>
      <c r="J153" s="72" t="str">
        <f>J146</f>
        <v>W</v>
      </c>
      <c r="K153" s="73">
        <v>44306</v>
      </c>
      <c r="L153" s="70"/>
      <c r="M153" s="71"/>
      <c r="N153" s="71"/>
      <c r="O153" s="70"/>
      <c r="P153" s="70">
        <f>K153+7</f>
        <v>44313</v>
      </c>
      <c r="Q153" s="70"/>
      <c r="R153" s="71"/>
    </row>
    <row r="154" spans="2:18" ht="16.5" hidden="1" thickBot="1">
      <c r="B154" s="74"/>
      <c r="C154" s="75"/>
      <c r="D154" s="76"/>
      <c r="E154" s="76"/>
      <c r="F154" s="77"/>
      <c r="G154" s="78"/>
      <c r="H154" s="97" t="str">
        <f>H147</f>
        <v>TBA</v>
      </c>
      <c r="I154" s="80">
        <f>I147</f>
        <v>128</v>
      </c>
      <c r="J154" s="81"/>
      <c r="K154" s="82">
        <f>K147+7</f>
        <v>44301</v>
      </c>
      <c r="L154" s="83"/>
      <c r="M154" s="84"/>
      <c r="N154" s="84"/>
      <c r="O154" s="83"/>
      <c r="P154" s="83"/>
      <c r="Q154" s="83">
        <f>Q147+7</f>
        <v>44319</v>
      </c>
      <c r="R154" s="84"/>
    </row>
    <row r="155" spans="2:18" ht="16.5" hidden="1" thickBot="1">
      <c r="B155" s="105"/>
      <c r="C155" s="106"/>
      <c r="D155" s="107"/>
      <c r="E155" s="107"/>
      <c r="F155" s="108"/>
      <c r="G155" s="109"/>
      <c r="H155" s="89" t="s">
        <v>85</v>
      </c>
      <c r="I155" s="90" t="s">
        <v>74</v>
      </c>
      <c r="J155" s="91" t="s">
        <v>16</v>
      </c>
      <c r="K155" s="92">
        <v>44309</v>
      </c>
      <c r="L155" s="93">
        <f>K155+9</f>
        <v>44318</v>
      </c>
      <c r="M155" s="94"/>
      <c r="N155" s="94"/>
      <c r="O155" s="93"/>
      <c r="P155" s="93"/>
      <c r="Q155" s="93"/>
      <c r="R155" s="94"/>
    </row>
    <row r="156" spans="2:18" ht="16.5" hidden="1" thickBot="1">
      <c r="B156" s="27"/>
      <c r="C156" s="28"/>
      <c r="D156" s="29"/>
      <c r="E156" s="30"/>
      <c r="F156" s="31"/>
      <c r="G156" s="31"/>
      <c r="H156" s="32" t="s">
        <v>60</v>
      </c>
      <c r="I156" s="33" t="s">
        <v>103</v>
      </c>
      <c r="J156" s="34" t="s">
        <v>16</v>
      </c>
      <c r="K156" s="35">
        <f>K149+7</f>
        <v>44316</v>
      </c>
      <c r="L156" s="36"/>
      <c r="M156" s="37"/>
      <c r="N156" s="37"/>
      <c r="O156" s="36"/>
      <c r="P156" s="36"/>
      <c r="Q156" s="36"/>
      <c r="R156" s="37">
        <f>R149+7</f>
        <v>44325</v>
      </c>
    </row>
    <row r="157" spans="2:18" ht="16.5" hidden="1" thickBot="1">
      <c r="B157" s="115" t="s">
        <v>37</v>
      </c>
      <c r="C157" s="116">
        <f>C150+1</f>
        <v>114</v>
      </c>
      <c r="D157" s="117" t="s">
        <v>18</v>
      </c>
      <c r="E157" s="118" t="s">
        <v>104</v>
      </c>
      <c r="F157" s="119">
        <v>44299</v>
      </c>
      <c r="G157" s="120">
        <f>F157+7</f>
        <v>44306</v>
      </c>
      <c r="H157" s="43" t="s">
        <v>82</v>
      </c>
      <c r="I157" s="44">
        <f>I150+1</f>
        <v>68</v>
      </c>
      <c r="J157" s="45" t="s">
        <v>22</v>
      </c>
      <c r="K157" s="46">
        <f>K150+7</f>
        <v>44316</v>
      </c>
      <c r="L157" s="47"/>
      <c r="M157" s="46">
        <f>M150+7</f>
        <v>44322</v>
      </c>
      <c r="N157" s="48"/>
      <c r="O157" s="47"/>
      <c r="P157" s="49"/>
      <c r="Q157" s="49"/>
      <c r="R157" s="48"/>
    </row>
    <row r="158" spans="2:18" ht="16.5" hidden="1" thickBot="1">
      <c r="B158" s="50"/>
      <c r="C158" s="51"/>
      <c r="D158" s="52"/>
      <c r="E158" s="52"/>
      <c r="F158" s="53"/>
      <c r="G158" s="54"/>
      <c r="H158" s="103" t="s">
        <v>83</v>
      </c>
      <c r="I158" s="56" t="s">
        <v>84</v>
      </c>
      <c r="J158" s="57" t="s">
        <v>16</v>
      </c>
      <c r="K158" s="58">
        <f>K151+7</f>
        <v>44316</v>
      </c>
      <c r="L158" s="59"/>
      <c r="M158" s="60"/>
      <c r="N158" s="60">
        <f>N151+7</f>
        <v>44322</v>
      </c>
      <c r="O158" s="59"/>
      <c r="P158" s="59"/>
      <c r="Q158" s="59"/>
      <c r="R158" s="60"/>
    </row>
    <row r="159" spans="2:18" ht="16.5" hidden="1" thickBot="1">
      <c r="B159" s="61"/>
      <c r="C159" s="62"/>
      <c r="D159" s="63"/>
      <c r="E159" s="63"/>
      <c r="F159" s="64"/>
      <c r="G159" s="65"/>
      <c r="H159" s="66" t="s">
        <v>42</v>
      </c>
      <c r="I159" s="67" t="s">
        <v>33</v>
      </c>
      <c r="J159" s="68" t="s">
        <v>16</v>
      </c>
      <c r="K159" s="69">
        <v>44318</v>
      </c>
      <c r="L159" s="70"/>
      <c r="M159" s="71"/>
      <c r="N159" s="71"/>
      <c r="O159" s="70">
        <f>K159+8</f>
        <v>44326</v>
      </c>
      <c r="P159" s="70"/>
      <c r="Q159" s="70"/>
      <c r="R159" s="71"/>
    </row>
    <row r="160" spans="2:18" ht="16.5" hidden="1" thickBot="1">
      <c r="B160" s="61"/>
      <c r="C160" s="62"/>
      <c r="D160" s="63"/>
      <c r="E160" s="63"/>
      <c r="F160" s="64"/>
      <c r="G160" s="65"/>
      <c r="H160" s="66" t="s">
        <v>105</v>
      </c>
      <c r="I160" s="67">
        <v>117</v>
      </c>
      <c r="J160" s="72" t="s">
        <v>16</v>
      </c>
      <c r="K160" s="73">
        <f>K153+7</f>
        <v>44313</v>
      </c>
      <c r="L160" s="70"/>
      <c r="M160" s="71"/>
      <c r="N160" s="71"/>
      <c r="O160" s="70"/>
      <c r="P160" s="70">
        <f>P153+7</f>
        <v>44320</v>
      </c>
      <c r="Q160" s="70"/>
      <c r="R160" s="71"/>
    </row>
    <row r="161" spans="2:18" ht="16.5" hidden="1" thickBot="1">
      <c r="B161" s="74"/>
      <c r="C161" s="75"/>
      <c r="D161" s="76"/>
      <c r="E161" s="76"/>
      <c r="F161" s="77"/>
      <c r="G161" s="78"/>
      <c r="H161" s="97" t="s">
        <v>85</v>
      </c>
      <c r="I161" s="80" t="s">
        <v>74</v>
      </c>
      <c r="J161" s="81"/>
      <c r="K161" s="82">
        <f>K147+7</f>
        <v>44301</v>
      </c>
      <c r="L161" s="83"/>
      <c r="M161" s="84"/>
      <c r="N161" s="84"/>
      <c r="O161" s="83"/>
      <c r="P161" s="83"/>
      <c r="Q161" s="83">
        <f>Q147+7</f>
        <v>44319</v>
      </c>
      <c r="R161" s="84"/>
    </row>
    <row r="162" spans="2:18" ht="16.5" hidden="1" thickBot="1">
      <c r="B162" s="105"/>
      <c r="C162" s="106"/>
      <c r="D162" s="107"/>
      <c r="E162" s="107"/>
      <c r="F162" s="108"/>
      <c r="G162" s="109"/>
      <c r="H162" s="89" t="s">
        <v>86</v>
      </c>
      <c r="I162" s="90" t="s">
        <v>87</v>
      </c>
      <c r="J162" s="91" t="s">
        <v>16</v>
      </c>
      <c r="K162" s="92">
        <f>K155+7</f>
        <v>44316</v>
      </c>
      <c r="L162" s="93">
        <f>K162+9</f>
        <v>44325</v>
      </c>
      <c r="M162" s="94"/>
      <c r="N162" s="94"/>
      <c r="O162" s="93"/>
      <c r="P162" s="93"/>
      <c r="Q162" s="93"/>
      <c r="R162" s="94"/>
    </row>
    <row r="163" spans="2:18" ht="16.5" hidden="1" thickBot="1">
      <c r="B163" s="27"/>
      <c r="C163" s="28"/>
      <c r="D163" s="29"/>
      <c r="E163" s="30"/>
      <c r="F163" s="31"/>
      <c r="G163" s="31"/>
      <c r="H163" s="32" t="s">
        <v>106</v>
      </c>
      <c r="I163" s="33" t="s">
        <v>66</v>
      </c>
      <c r="J163" s="34" t="s">
        <v>16</v>
      </c>
      <c r="K163" s="35">
        <f aca="true" t="shared" si="20" ref="K163:K174">K156+7</f>
        <v>44323</v>
      </c>
      <c r="L163" s="36"/>
      <c r="M163" s="37"/>
      <c r="N163" s="37"/>
      <c r="O163" s="36"/>
      <c r="P163" s="36"/>
      <c r="Q163" s="36"/>
      <c r="R163" s="37">
        <f>R156+7</f>
        <v>44332</v>
      </c>
    </row>
    <row r="164" spans="2:18" ht="16.5" customHeight="1" hidden="1">
      <c r="B164" s="115" t="s">
        <v>17</v>
      </c>
      <c r="C164" s="116">
        <f>C157+1</f>
        <v>115</v>
      </c>
      <c r="D164" s="117" t="s">
        <v>18</v>
      </c>
      <c r="E164" s="118" t="s">
        <v>34</v>
      </c>
      <c r="F164" s="119">
        <f>F150+14</f>
        <v>44304</v>
      </c>
      <c r="G164" s="120">
        <f>F164+7</f>
        <v>44311</v>
      </c>
      <c r="H164" s="43" t="str">
        <f>H157</f>
        <v>TAICHUNG</v>
      </c>
      <c r="I164" s="44">
        <f>I157+1</f>
        <v>69</v>
      </c>
      <c r="J164" s="45" t="s">
        <v>22</v>
      </c>
      <c r="K164" s="46">
        <f t="shared" si="20"/>
        <v>44323</v>
      </c>
      <c r="L164" s="47"/>
      <c r="M164" s="46">
        <f>M157+7</f>
        <v>44329</v>
      </c>
      <c r="N164" s="48"/>
      <c r="O164" s="47"/>
      <c r="P164" s="49"/>
      <c r="Q164" s="49"/>
      <c r="R164" s="48"/>
    </row>
    <row r="165" spans="2:18" ht="16.5" hidden="1" thickBot="1">
      <c r="B165" s="50"/>
      <c r="C165" s="51"/>
      <c r="D165" s="52"/>
      <c r="E165" s="52"/>
      <c r="F165" s="53"/>
      <c r="G165" s="54"/>
      <c r="H165" s="103" t="s">
        <v>90</v>
      </c>
      <c r="I165" s="56">
        <v>3</v>
      </c>
      <c r="J165" s="57" t="str">
        <f>J158</f>
        <v>W</v>
      </c>
      <c r="K165" s="58">
        <f t="shared" si="20"/>
        <v>44323</v>
      </c>
      <c r="L165" s="59"/>
      <c r="M165" s="60"/>
      <c r="N165" s="60">
        <f>N158+7</f>
        <v>44329</v>
      </c>
      <c r="O165" s="59"/>
      <c r="P165" s="59"/>
      <c r="Q165" s="59"/>
      <c r="R165" s="60"/>
    </row>
    <row r="166" spans="2:18" ht="16.5" hidden="1" thickBot="1">
      <c r="B166" s="61"/>
      <c r="C166" s="62"/>
      <c r="D166" s="63"/>
      <c r="E166" s="63"/>
      <c r="F166" s="64"/>
      <c r="G166" s="65"/>
      <c r="H166" s="66" t="s">
        <v>91</v>
      </c>
      <c r="I166" s="67" t="s">
        <v>92</v>
      </c>
      <c r="J166" s="68" t="s">
        <v>16</v>
      </c>
      <c r="K166" s="69">
        <f t="shared" si="20"/>
        <v>44325</v>
      </c>
      <c r="L166" s="70"/>
      <c r="M166" s="71"/>
      <c r="N166" s="71"/>
      <c r="O166" s="70">
        <f>O159+7</f>
        <v>44333</v>
      </c>
      <c r="P166" s="70"/>
      <c r="Q166" s="70"/>
      <c r="R166" s="71"/>
    </row>
    <row r="167" spans="2:18" ht="16.5" hidden="1" thickBot="1">
      <c r="B167" s="61"/>
      <c r="C167" s="62"/>
      <c r="D167" s="63"/>
      <c r="E167" s="63"/>
      <c r="F167" s="64"/>
      <c r="G167" s="65"/>
      <c r="H167" s="66" t="s">
        <v>26</v>
      </c>
      <c r="I167" s="67">
        <v>143</v>
      </c>
      <c r="J167" s="72" t="str">
        <f>J160</f>
        <v>W</v>
      </c>
      <c r="K167" s="73">
        <f t="shared" si="20"/>
        <v>44320</v>
      </c>
      <c r="L167" s="70"/>
      <c r="M167" s="71"/>
      <c r="N167" s="71"/>
      <c r="O167" s="70"/>
      <c r="P167" s="70">
        <f>P160+7</f>
        <v>44327</v>
      </c>
      <c r="Q167" s="70"/>
      <c r="R167" s="71"/>
    </row>
    <row r="168" spans="2:18" ht="16.5" hidden="1" thickBot="1">
      <c r="B168" s="74"/>
      <c r="C168" s="75"/>
      <c r="D168" s="76"/>
      <c r="E168" s="76"/>
      <c r="F168" s="77"/>
      <c r="G168" s="78"/>
      <c r="H168" s="97" t="s">
        <v>77</v>
      </c>
      <c r="I168" s="80">
        <v>128</v>
      </c>
      <c r="J168" s="81"/>
      <c r="K168" s="82">
        <f t="shared" si="20"/>
        <v>44308</v>
      </c>
      <c r="L168" s="83"/>
      <c r="M168" s="84"/>
      <c r="N168" s="84"/>
      <c r="O168" s="83"/>
      <c r="P168" s="83"/>
      <c r="Q168" s="83">
        <f>Q161+7</f>
        <v>44326</v>
      </c>
      <c r="R168" s="84"/>
    </row>
    <row r="169" spans="2:18" ht="16.5" hidden="1" thickBot="1">
      <c r="B169" s="105"/>
      <c r="C169" s="106"/>
      <c r="D169" s="107"/>
      <c r="E169" s="107"/>
      <c r="F169" s="108"/>
      <c r="G169" s="109"/>
      <c r="H169" s="89" t="s">
        <v>107</v>
      </c>
      <c r="I169" s="90" t="s">
        <v>108</v>
      </c>
      <c r="J169" s="91" t="s">
        <v>16</v>
      </c>
      <c r="K169" s="92">
        <f t="shared" si="20"/>
        <v>44323</v>
      </c>
      <c r="L169" s="93">
        <f>+K169+9</f>
        <v>44332</v>
      </c>
      <c r="M169" s="94"/>
      <c r="N169" s="94"/>
      <c r="O169" s="93"/>
      <c r="P169" s="93"/>
      <c r="Q169" s="93"/>
      <c r="R169" s="94"/>
    </row>
    <row r="170" spans="2:18" ht="16.5" hidden="1" thickBot="1">
      <c r="B170" s="27"/>
      <c r="C170" s="28"/>
      <c r="D170" s="29"/>
      <c r="E170" s="30"/>
      <c r="F170" s="31"/>
      <c r="G170" s="31"/>
      <c r="H170" s="32" t="s">
        <v>49</v>
      </c>
      <c r="I170" s="33" t="s">
        <v>50</v>
      </c>
      <c r="J170" s="34" t="s">
        <v>16</v>
      </c>
      <c r="K170" s="35">
        <f t="shared" si="20"/>
        <v>44330</v>
      </c>
      <c r="L170" s="36"/>
      <c r="M170" s="37"/>
      <c r="N170" s="37"/>
      <c r="O170" s="36"/>
      <c r="P170" s="36"/>
      <c r="Q170" s="36"/>
      <c r="R170" s="37">
        <f>R163+7</f>
        <v>44339</v>
      </c>
    </row>
    <row r="171" spans="2:18" ht="16.5" hidden="1" thickBot="1">
      <c r="B171" s="115" t="s">
        <v>37</v>
      </c>
      <c r="C171" s="116">
        <f>C164+1</f>
        <v>116</v>
      </c>
      <c r="D171" s="117" t="s">
        <v>18</v>
      </c>
      <c r="E171" s="118" t="s">
        <v>104</v>
      </c>
      <c r="F171" s="119">
        <f>F157+14</f>
        <v>44313</v>
      </c>
      <c r="G171" s="120">
        <f>F171+7</f>
        <v>44320</v>
      </c>
      <c r="H171" s="43" t="str">
        <f>H164</f>
        <v>TAICHUNG</v>
      </c>
      <c r="I171" s="44">
        <f>I164+1</f>
        <v>70</v>
      </c>
      <c r="J171" s="45" t="s">
        <v>22</v>
      </c>
      <c r="K171" s="46">
        <f t="shared" si="20"/>
        <v>44330</v>
      </c>
      <c r="L171" s="47"/>
      <c r="M171" s="46">
        <f>M164+7</f>
        <v>44336</v>
      </c>
      <c r="N171" s="48"/>
      <c r="O171" s="47"/>
      <c r="P171" s="49"/>
      <c r="Q171" s="49"/>
      <c r="R171" s="48"/>
    </row>
    <row r="172" spans="2:18" ht="16.5" hidden="1" thickBot="1">
      <c r="B172" s="50"/>
      <c r="C172" s="51"/>
      <c r="D172" s="52"/>
      <c r="E172" s="52"/>
      <c r="F172" s="53"/>
      <c r="G172" s="54"/>
      <c r="H172" s="103" t="s">
        <v>95</v>
      </c>
      <c r="I172" s="56" t="s">
        <v>96</v>
      </c>
      <c r="J172" s="57" t="str">
        <f>J165</f>
        <v>W</v>
      </c>
      <c r="K172" s="58">
        <f t="shared" si="20"/>
        <v>44330</v>
      </c>
      <c r="L172" s="59"/>
      <c r="M172" s="60"/>
      <c r="N172" s="60">
        <f>N165+7</f>
        <v>44336</v>
      </c>
      <c r="O172" s="59"/>
      <c r="P172" s="59"/>
      <c r="Q172" s="59"/>
      <c r="R172" s="60"/>
    </row>
    <row r="173" spans="2:18" ht="16.5" hidden="1" thickBot="1">
      <c r="B173" s="61"/>
      <c r="C173" s="62"/>
      <c r="D173" s="63"/>
      <c r="E173" s="63"/>
      <c r="F173" s="64"/>
      <c r="G173" s="65"/>
      <c r="H173" s="66" t="s">
        <v>97</v>
      </c>
      <c r="I173" s="67" t="s">
        <v>98</v>
      </c>
      <c r="J173" s="68" t="s">
        <v>16</v>
      </c>
      <c r="K173" s="69">
        <f t="shared" si="20"/>
        <v>44332</v>
      </c>
      <c r="L173" s="70"/>
      <c r="M173" s="71"/>
      <c r="N173" s="71"/>
      <c r="O173" s="70">
        <f>O166+7</f>
        <v>44340</v>
      </c>
      <c r="P173" s="70"/>
      <c r="Q173" s="70"/>
      <c r="R173" s="71"/>
    </row>
    <row r="174" spans="2:18" ht="16.5" hidden="1" thickBot="1">
      <c r="B174" s="61"/>
      <c r="C174" s="62"/>
      <c r="D174" s="63"/>
      <c r="E174" s="63"/>
      <c r="F174" s="64"/>
      <c r="G174" s="65"/>
      <c r="H174" s="66" t="s">
        <v>56</v>
      </c>
      <c r="I174" s="67">
        <v>20012</v>
      </c>
      <c r="J174" s="72" t="str">
        <f>J167</f>
        <v>W</v>
      </c>
      <c r="K174" s="73">
        <f t="shared" si="20"/>
        <v>44327</v>
      </c>
      <c r="L174" s="70"/>
      <c r="M174" s="71"/>
      <c r="N174" s="71"/>
      <c r="O174" s="70"/>
      <c r="P174" s="70">
        <f>P167+7</f>
        <v>44334</v>
      </c>
      <c r="Q174" s="70"/>
      <c r="R174" s="71"/>
    </row>
    <row r="175" spans="2:18" ht="16.5" hidden="1" thickBot="1">
      <c r="B175" s="74"/>
      <c r="C175" s="75"/>
      <c r="D175" s="76"/>
      <c r="E175" s="76"/>
      <c r="F175" s="77"/>
      <c r="G175" s="78"/>
      <c r="H175" s="97" t="s">
        <v>99</v>
      </c>
      <c r="I175" s="80">
        <f>I168</f>
        <v>128</v>
      </c>
      <c r="J175" s="81"/>
      <c r="K175" s="82">
        <f>K161+7</f>
        <v>44308</v>
      </c>
      <c r="L175" s="83"/>
      <c r="M175" s="84"/>
      <c r="N175" s="84"/>
      <c r="O175" s="83"/>
      <c r="P175" s="83"/>
      <c r="Q175" s="83">
        <f>Q161+7</f>
        <v>44326</v>
      </c>
      <c r="R175" s="84"/>
    </row>
    <row r="176" spans="2:18" ht="16.5" hidden="1" thickBot="1">
      <c r="B176" s="105"/>
      <c r="C176" s="106"/>
      <c r="D176" s="107"/>
      <c r="E176" s="107"/>
      <c r="F176" s="108"/>
      <c r="G176" s="109"/>
      <c r="H176" s="124" t="s">
        <v>58</v>
      </c>
      <c r="I176" s="90">
        <v>53</v>
      </c>
      <c r="J176" s="91" t="s">
        <v>16</v>
      </c>
      <c r="K176" s="92">
        <f>K169+7</f>
        <v>44330</v>
      </c>
      <c r="L176" s="93">
        <f>+K176+9</f>
        <v>44339</v>
      </c>
      <c r="M176" s="94"/>
      <c r="N176" s="94"/>
      <c r="O176" s="93"/>
      <c r="P176" s="93"/>
      <c r="Q176" s="93"/>
      <c r="R176" s="94"/>
    </row>
    <row r="177" spans="2:18" ht="15.75">
      <c r="B177" s="27"/>
      <c r="C177" s="28"/>
      <c r="D177" s="29"/>
      <c r="E177" s="30"/>
      <c r="F177" s="31"/>
      <c r="G177" s="31"/>
      <c r="H177" s="32" t="s">
        <v>109</v>
      </c>
      <c r="I177" s="33" t="s">
        <v>110</v>
      </c>
      <c r="J177" s="34" t="s">
        <v>22</v>
      </c>
      <c r="K177" s="35">
        <v>44334</v>
      </c>
      <c r="L177" s="36"/>
      <c r="M177" s="37"/>
      <c r="N177" s="37"/>
      <c r="O177" s="36"/>
      <c r="P177" s="36"/>
      <c r="Q177" s="36"/>
      <c r="R177" s="37">
        <v>44345</v>
      </c>
    </row>
    <row r="178" spans="2:18" ht="31.5">
      <c r="B178" s="115" t="s">
        <v>17</v>
      </c>
      <c r="C178" s="116">
        <f>C171+1</f>
        <v>117</v>
      </c>
      <c r="D178" s="117" t="s">
        <v>18</v>
      </c>
      <c r="E178" s="118" t="s">
        <v>34</v>
      </c>
      <c r="F178" s="119">
        <f>F164+14</f>
        <v>44318</v>
      </c>
      <c r="G178" s="120">
        <f>F178+7</f>
        <v>44325</v>
      </c>
      <c r="H178" s="43" t="s">
        <v>82</v>
      </c>
      <c r="I178" s="44">
        <v>68</v>
      </c>
      <c r="J178" s="45" t="s">
        <v>22</v>
      </c>
      <c r="K178" s="46">
        <v>44338</v>
      </c>
      <c r="L178" s="47"/>
      <c r="M178" s="46">
        <f>M171+7</f>
        <v>44343</v>
      </c>
      <c r="N178" s="48"/>
      <c r="O178" s="47"/>
      <c r="P178" s="49"/>
      <c r="Q178" s="49"/>
      <c r="R178" s="48"/>
    </row>
    <row r="179" spans="2:18" ht="15.75">
      <c r="B179" s="50"/>
      <c r="C179" s="51"/>
      <c r="D179" s="52"/>
      <c r="E179" s="52"/>
      <c r="F179" s="53"/>
      <c r="G179" s="54"/>
      <c r="H179" s="55" t="s">
        <v>111</v>
      </c>
      <c r="I179" s="56" t="s">
        <v>112</v>
      </c>
      <c r="J179" s="57" t="str">
        <f>J172</f>
        <v>W</v>
      </c>
      <c r="K179" s="58">
        <f aca="true" t="shared" si="21" ref="K179:K188">K172+7</f>
        <v>44337</v>
      </c>
      <c r="L179" s="59"/>
      <c r="M179" s="60"/>
      <c r="N179" s="60">
        <f>N172+7</f>
        <v>44343</v>
      </c>
      <c r="O179" s="59"/>
      <c r="P179" s="59"/>
      <c r="Q179" s="59"/>
      <c r="R179" s="60"/>
    </row>
    <row r="180" spans="2:18" ht="15.75">
      <c r="B180" s="61"/>
      <c r="C180" s="62"/>
      <c r="D180" s="63"/>
      <c r="E180" s="63"/>
      <c r="F180" s="64"/>
      <c r="G180" s="65"/>
      <c r="H180" s="66" t="s">
        <v>65</v>
      </c>
      <c r="I180" s="67" t="s">
        <v>113</v>
      </c>
      <c r="J180" s="68" t="s">
        <v>16</v>
      </c>
      <c r="K180" s="69">
        <f t="shared" si="21"/>
        <v>44339</v>
      </c>
      <c r="L180" s="70"/>
      <c r="M180" s="71"/>
      <c r="N180" s="71"/>
      <c r="O180" s="70">
        <f>O173+7</f>
        <v>44347</v>
      </c>
      <c r="P180" s="70"/>
      <c r="Q180" s="70"/>
      <c r="R180" s="71"/>
    </row>
    <row r="181" spans="2:18" ht="15.75">
      <c r="B181" s="61"/>
      <c r="C181" s="62"/>
      <c r="D181" s="63"/>
      <c r="E181" s="63"/>
      <c r="F181" s="64"/>
      <c r="G181" s="65"/>
      <c r="H181" s="66" t="s">
        <v>114</v>
      </c>
      <c r="I181" s="67" t="s">
        <v>115</v>
      </c>
      <c r="J181" s="72" t="str">
        <f>J174</f>
        <v>W</v>
      </c>
      <c r="K181" s="73">
        <v>44337</v>
      </c>
      <c r="L181" s="70"/>
      <c r="M181" s="71"/>
      <c r="N181" s="71"/>
      <c r="O181" s="70"/>
      <c r="P181" s="70">
        <v>44352</v>
      </c>
      <c r="Q181" s="70"/>
      <c r="R181" s="71"/>
    </row>
    <row r="182" spans="2:18" ht="15.75">
      <c r="B182" s="74"/>
      <c r="C182" s="75"/>
      <c r="D182" s="76"/>
      <c r="E182" s="76"/>
      <c r="F182" s="77"/>
      <c r="G182" s="78"/>
      <c r="H182" s="97" t="str">
        <f>H175</f>
        <v>TBA</v>
      </c>
      <c r="I182" s="80">
        <f>I175</f>
        <v>128</v>
      </c>
      <c r="J182" s="81"/>
      <c r="K182" s="82">
        <f t="shared" si="21"/>
        <v>44315</v>
      </c>
      <c r="L182" s="83"/>
      <c r="M182" s="84"/>
      <c r="N182" s="84"/>
      <c r="O182" s="83"/>
      <c r="P182" s="83"/>
      <c r="Q182" s="83">
        <f>Q175+7</f>
        <v>44333</v>
      </c>
      <c r="R182" s="84"/>
    </row>
    <row r="183" spans="2:18" ht="16.5" thickBot="1">
      <c r="B183" s="105"/>
      <c r="C183" s="106"/>
      <c r="D183" s="107"/>
      <c r="E183" s="107"/>
      <c r="F183" s="108"/>
      <c r="G183" s="109"/>
      <c r="H183" s="89" t="s">
        <v>85</v>
      </c>
      <c r="I183" s="90" t="s">
        <v>74</v>
      </c>
      <c r="J183" s="91" t="s">
        <v>16</v>
      </c>
      <c r="K183" s="92">
        <f t="shared" si="21"/>
        <v>44337</v>
      </c>
      <c r="L183" s="93">
        <f>+K183+9</f>
        <v>44346</v>
      </c>
      <c r="M183" s="94"/>
      <c r="N183" s="94"/>
      <c r="O183" s="93"/>
      <c r="P183" s="93"/>
      <c r="Q183" s="93"/>
      <c r="R183" s="94"/>
    </row>
    <row r="184" spans="2:18" ht="15.75">
      <c r="B184" s="27"/>
      <c r="C184" s="28"/>
      <c r="D184" s="29"/>
      <c r="E184" s="30"/>
      <c r="F184" s="31"/>
      <c r="G184" s="31"/>
      <c r="H184" s="32" t="s">
        <v>116</v>
      </c>
      <c r="I184" s="33" t="s">
        <v>117</v>
      </c>
      <c r="J184" s="34" t="s">
        <v>16</v>
      </c>
      <c r="K184" s="35">
        <v>44339</v>
      </c>
      <c r="L184" s="36"/>
      <c r="M184" s="37"/>
      <c r="N184" s="37"/>
      <c r="O184" s="36"/>
      <c r="P184" s="36"/>
      <c r="Q184" s="36"/>
      <c r="R184" s="37">
        <f>R177+7</f>
        <v>44352</v>
      </c>
    </row>
    <row r="185" spans="2:18" ht="15.75">
      <c r="B185" s="115" t="s">
        <v>37</v>
      </c>
      <c r="C185" s="116">
        <f>C178+1</f>
        <v>118</v>
      </c>
      <c r="D185" s="117" t="s">
        <v>18</v>
      </c>
      <c r="E185" s="118" t="s">
        <v>104</v>
      </c>
      <c r="F185" s="119">
        <f>F171+14</f>
        <v>44327</v>
      </c>
      <c r="G185" s="120">
        <f>F185+7</f>
        <v>44334</v>
      </c>
      <c r="H185" s="43" t="s">
        <v>82</v>
      </c>
      <c r="I185" s="44">
        <f>I178+1</f>
        <v>69</v>
      </c>
      <c r="J185" s="45" t="s">
        <v>22</v>
      </c>
      <c r="K185" s="46">
        <f t="shared" si="21"/>
        <v>44345</v>
      </c>
      <c r="L185" s="47"/>
      <c r="M185" s="46">
        <f>M178+7</f>
        <v>44350</v>
      </c>
      <c r="N185" s="48"/>
      <c r="O185" s="47"/>
      <c r="P185" s="49"/>
      <c r="Q185" s="49"/>
      <c r="R185" s="48"/>
    </row>
    <row r="186" spans="2:18" ht="15.75">
      <c r="B186" s="50"/>
      <c r="C186" s="51"/>
      <c r="D186" s="52"/>
      <c r="E186" s="52"/>
      <c r="F186" s="53"/>
      <c r="G186" s="54"/>
      <c r="H186" s="103" t="s">
        <v>118</v>
      </c>
      <c r="I186" s="56" t="s">
        <v>119</v>
      </c>
      <c r="J186" s="57" t="s">
        <v>16</v>
      </c>
      <c r="K186" s="58">
        <f t="shared" si="21"/>
        <v>44344</v>
      </c>
      <c r="L186" s="59"/>
      <c r="M186" s="60"/>
      <c r="N186" s="60">
        <f>N179+7</f>
        <v>44350</v>
      </c>
      <c r="O186" s="59"/>
      <c r="P186" s="59"/>
      <c r="Q186" s="59"/>
      <c r="R186" s="60"/>
    </row>
    <row r="187" spans="2:18" ht="15.75">
      <c r="B187" s="61"/>
      <c r="C187" s="62"/>
      <c r="D187" s="63"/>
      <c r="E187" s="63"/>
      <c r="F187" s="64"/>
      <c r="G187" s="65"/>
      <c r="H187" s="66" t="s">
        <v>42</v>
      </c>
      <c r="I187" s="67">
        <v>21</v>
      </c>
      <c r="J187" s="68" t="s">
        <v>16</v>
      </c>
      <c r="K187" s="69">
        <f t="shared" si="21"/>
        <v>44346</v>
      </c>
      <c r="L187" s="70"/>
      <c r="M187" s="71"/>
      <c r="N187" s="71"/>
      <c r="O187" s="70">
        <f>O180+7</f>
        <v>44354</v>
      </c>
      <c r="P187" s="70"/>
      <c r="Q187" s="70"/>
      <c r="R187" s="71"/>
    </row>
    <row r="188" spans="2:18" ht="15.75">
      <c r="B188" s="61"/>
      <c r="C188" s="62"/>
      <c r="D188" s="63"/>
      <c r="E188" s="63"/>
      <c r="F188" s="64"/>
      <c r="G188" s="65"/>
      <c r="H188" s="66" t="s">
        <v>107</v>
      </c>
      <c r="I188" s="67" t="s">
        <v>120</v>
      </c>
      <c r="J188" s="72" t="s">
        <v>16</v>
      </c>
      <c r="K188" s="73">
        <f t="shared" si="21"/>
        <v>44344</v>
      </c>
      <c r="L188" s="70"/>
      <c r="M188" s="71"/>
      <c r="N188" s="71"/>
      <c r="O188" s="70"/>
      <c r="P188" s="70">
        <f>P181+7</f>
        <v>44359</v>
      </c>
      <c r="Q188" s="70"/>
      <c r="R188" s="71"/>
    </row>
    <row r="189" spans="2:18" ht="15.75">
      <c r="B189" s="74"/>
      <c r="C189" s="75"/>
      <c r="D189" s="76"/>
      <c r="E189" s="76"/>
      <c r="F189" s="77"/>
      <c r="G189" s="78"/>
      <c r="H189" s="97" t="s">
        <v>85</v>
      </c>
      <c r="I189" s="80" t="s">
        <v>74</v>
      </c>
      <c r="J189" s="81"/>
      <c r="K189" s="82">
        <f>K175+7</f>
        <v>44315</v>
      </c>
      <c r="L189" s="83"/>
      <c r="M189" s="84"/>
      <c r="N189" s="84"/>
      <c r="O189" s="83"/>
      <c r="P189" s="83"/>
      <c r="Q189" s="83">
        <f>Q175+7</f>
        <v>44333</v>
      </c>
      <c r="R189" s="84"/>
    </row>
    <row r="190" spans="2:18" ht="16.5" thickBot="1">
      <c r="B190" s="105"/>
      <c r="C190" s="106"/>
      <c r="D190" s="107"/>
      <c r="E190" s="107"/>
      <c r="F190" s="108"/>
      <c r="G190" s="109"/>
      <c r="H190" s="89" t="s">
        <v>86</v>
      </c>
      <c r="I190" s="90" t="s">
        <v>87</v>
      </c>
      <c r="J190" s="91" t="s">
        <v>16</v>
      </c>
      <c r="K190" s="92">
        <f>K183+7</f>
        <v>44344</v>
      </c>
      <c r="L190" s="93">
        <f>+K190+9</f>
        <v>44353</v>
      </c>
      <c r="M190" s="94"/>
      <c r="N190" s="94"/>
      <c r="O190" s="93"/>
      <c r="P190" s="93"/>
      <c r="Q190" s="93"/>
      <c r="R190" s="94"/>
    </row>
    <row r="191" spans="2:18" ht="15.75">
      <c r="B191" s="27"/>
      <c r="C191" s="28"/>
      <c r="D191" s="29"/>
      <c r="E191" s="30"/>
      <c r="F191" s="31"/>
      <c r="G191" s="31"/>
      <c r="H191" s="32" t="s">
        <v>121</v>
      </c>
      <c r="I191" s="33" t="s">
        <v>122</v>
      </c>
      <c r="J191" s="34" t="s">
        <v>16</v>
      </c>
      <c r="K191" s="35">
        <f aca="true" t="shared" si="22" ref="K191:K202">K184+7</f>
        <v>44346</v>
      </c>
      <c r="L191" s="36"/>
      <c r="M191" s="37"/>
      <c r="N191" s="37"/>
      <c r="O191" s="36"/>
      <c r="P191" s="36"/>
      <c r="Q191" s="36"/>
      <c r="R191" s="37">
        <f>R184+7</f>
        <v>44359</v>
      </c>
    </row>
    <row r="192" spans="2:18" ht="31.5">
      <c r="B192" s="115" t="s">
        <v>17</v>
      </c>
      <c r="C192" s="116">
        <f>C185+1</f>
        <v>119</v>
      </c>
      <c r="D192" s="117" t="s">
        <v>18</v>
      </c>
      <c r="E192" s="118" t="s">
        <v>34</v>
      </c>
      <c r="F192" s="119">
        <f>F178+14</f>
        <v>44332</v>
      </c>
      <c r="G192" s="120">
        <f>F192+7</f>
        <v>44339</v>
      </c>
      <c r="H192" s="43" t="str">
        <f>H185</f>
        <v>TAICHUNG</v>
      </c>
      <c r="I192" s="44">
        <f>I185+1</f>
        <v>70</v>
      </c>
      <c r="J192" s="45" t="s">
        <v>22</v>
      </c>
      <c r="K192" s="46">
        <f t="shared" si="22"/>
        <v>44352</v>
      </c>
      <c r="L192" s="47"/>
      <c r="M192" s="46">
        <f>M185+7</f>
        <v>44357</v>
      </c>
      <c r="N192" s="48"/>
      <c r="O192" s="47"/>
      <c r="P192" s="49"/>
      <c r="Q192" s="49"/>
      <c r="R192" s="48"/>
    </row>
    <row r="193" spans="2:18" ht="15.75">
      <c r="B193" s="50"/>
      <c r="C193" s="51"/>
      <c r="D193" s="52"/>
      <c r="E193" s="52"/>
      <c r="F193" s="53"/>
      <c r="G193" s="54"/>
      <c r="H193" s="103" t="s">
        <v>90</v>
      </c>
      <c r="I193" s="56">
        <v>3</v>
      </c>
      <c r="J193" s="57" t="str">
        <f>J186</f>
        <v>W</v>
      </c>
      <c r="K193" s="58">
        <f t="shared" si="22"/>
        <v>44351</v>
      </c>
      <c r="L193" s="59"/>
      <c r="M193" s="60"/>
      <c r="N193" s="60">
        <f>N186+7</f>
        <v>44357</v>
      </c>
      <c r="O193" s="59"/>
      <c r="P193" s="59"/>
      <c r="Q193" s="59"/>
      <c r="R193" s="60"/>
    </row>
    <row r="194" spans="2:18" ht="15.75">
      <c r="B194" s="61"/>
      <c r="C194" s="62"/>
      <c r="D194" s="63"/>
      <c r="E194" s="63"/>
      <c r="F194" s="64"/>
      <c r="G194" s="65"/>
      <c r="H194" s="66" t="s">
        <v>91</v>
      </c>
      <c r="I194" s="67">
        <v>59</v>
      </c>
      <c r="J194" s="68" t="s">
        <v>16</v>
      </c>
      <c r="K194" s="69">
        <f t="shared" si="22"/>
        <v>44353</v>
      </c>
      <c r="L194" s="70"/>
      <c r="M194" s="71"/>
      <c r="N194" s="71"/>
      <c r="O194" s="70">
        <f>O187+7</f>
        <v>44361</v>
      </c>
      <c r="P194" s="70"/>
      <c r="Q194" s="70"/>
      <c r="R194" s="71"/>
    </row>
    <row r="195" spans="2:18" ht="15.75">
      <c r="B195" s="61"/>
      <c r="C195" s="62"/>
      <c r="D195" s="63"/>
      <c r="E195" s="63"/>
      <c r="F195" s="64"/>
      <c r="G195" s="65"/>
      <c r="H195" s="66" t="s">
        <v>26</v>
      </c>
      <c r="I195" s="67">
        <v>143</v>
      </c>
      <c r="J195" s="72" t="str">
        <f>J188</f>
        <v>W</v>
      </c>
      <c r="K195" s="73">
        <f t="shared" si="22"/>
        <v>44351</v>
      </c>
      <c r="L195" s="70"/>
      <c r="M195" s="71"/>
      <c r="N195" s="71"/>
      <c r="O195" s="70"/>
      <c r="P195" s="70">
        <f>P188+7</f>
        <v>44366</v>
      </c>
      <c r="Q195" s="70"/>
      <c r="R195" s="71"/>
    </row>
    <row r="196" spans="2:18" ht="15.75">
      <c r="B196" s="74"/>
      <c r="C196" s="75"/>
      <c r="D196" s="76"/>
      <c r="E196" s="76"/>
      <c r="F196" s="77"/>
      <c r="G196" s="78"/>
      <c r="H196" s="97" t="s">
        <v>77</v>
      </c>
      <c r="I196" s="80">
        <v>128</v>
      </c>
      <c r="J196" s="81"/>
      <c r="K196" s="82">
        <f t="shared" si="22"/>
        <v>44322</v>
      </c>
      <c r="L196" s="83"/>
      <c r="M196" s="84"/>
      <c r="N196" s="84"/>
      <c r="O196" s="83"/>
      <c r="P196" s="83"/>
      <c r="Q196" s="83">
        <f>Q189+7</f>
        <v>44340</v>
      </c>
      <c r="R196" s="84"/>
    </row>
    <row r="197" spans="2:18" ht="16.5" thickBot="1">
      <c r="B197" s="105"/>
      <c r="C197" s="106"/>
      <c r="D197" s="107"/>
      <c r="E197" s="107"/>
      <c r="F197" s="108"/>
      <c r="G197" s="109"/>
      <c r="H197" s="89" t="s">
        <v>107</v>
      </c>
      <c r="I197" s="90" t="s">
        <v>108</v>
      </c>
      <c r="J197" s="91" t="s">
        <v>16</v>
      </c>
      <c r="K197" s="92">
        <f t="shared" si="22"/>
        <v>44351</v>
      </c>
      <c r="L197" s="93">
        <f>+K197+9</f>
        <v>44360</v>
      </c>
      <c r="M197" s="94"/>
      <c r="N197" s="94"/>
      <c r="O197" s="93"/>
      <c r="P197" s="93"/>
      <c r="Q197" s="93"/>
      <c r="R197" s="94"/>
    </row>
    <row r="198" spans="2:18" ht="15.75">
      <c r="B198" s="27"/>
      <c r="C198" s="28"/>
      <c r="D198" s="29"/>
      <c r="E198" s="30"/>
      <c r="F198" s="31"/>
      <c r="G198" s="31"/>
      <c r="H198" s="32" t="s">
        <v>49</v>
      </c>
      <c r="I198" s="33" t="s">
        <v>50</v>
      </c>
      <c r="J198" s="34" t="s">
        <v>16</v>
      </c>
      <c r="K198" s="35">
        <f t="shared" si="22"/>
        <v>44353</v>
      </c>
      <c r="L198" s="36"/>
      <c r="M198" s="37"/>
      <c r="N198" s="37"/>
      <c r="O198" s="36"/>
      <c r="P198" s="36"/>
      <c r="Q198" s="36"/>
      <c r="R198" s="37">
        <f>R191+7</f>
        <v>44366</v>
      </c>
    </row>
    <row r="199" spans="2:18" ht="15.75">
      <c r="B199" s="115" t="s">
        <v>37</v>
      </c>
      <c r="C199" s="116">
        <f>C192+1</f>
        <v>120</v>
      </c>
      <c r="D199" s="117" t="s">
        <v>18</v>
      </c>
      <c r="E199" s="118" t="s">
        <v>104</v>
      </c>
      <c r="F199" s="119">
        <f>F185+14</f>
        <v>44341</v>
      </c>
      <c r="G199" s="120">
        <f>F199+7</f>
        <v>44348</v>
      </c>
      <c r="H199" s="43" t="str">
        <f>H192</f>
        <v>TAICHUNG</v>
      </c>
      <c r="I199" s="44">
        <f>I192+1</f>
        <v>71</v>
      </c>
      <c r="J199" s="45" t="s">
        <v>22</v>
      </c>
      <c r="K199" s="46">
        <f t="shared" si="22"/>
        <v>44359</v>
      </c>
      <c r="L199" s="47"/>
      <c r="M199" s="46">
        <f>M192+7</f>
        <v>44364</v>
      </c>
      <c r="N199" s="48"/>
      <c r="O199" s="47"/>
      <c r="P199" s="49"/>
      <c r="Q199" s="49"/>
      <c r="R199" s="48"/>
    </row>
    <row r="200" spans="2:18" ht="15.75">
      <c r="B200" s="50"/>
      <c r="C200" s="51"/>
      <c r="D200" s="52"/>
      <c r="E200" s="52"/>
      <c r="F200" s="53"/>
      <c r="G200" s="54"/>
      <c r="H200" s="103" t="s">
        <v>95</v>
      </c>
      <c r="I200" s="56" t="s">
        <v>96</v>
      </c>
      <c r="J200" s="57" t="str">
        <f>J193</f>
        <v>W</v>
      </c>
      <c r="K200" s="58">
        <f t="shared" si="22"/>
        <v>44358</v>
      </c>
      <c r="L200" s="59"/>
      <c r="M200" s="60"/>
      <c r="N200" s="60">
        <f>N193+7</f>
        <v>44364</v>
      </c>
      <c r="O200" s="59"/>
      <c r="P200" s="59"/>
      <c r="Q200" s="59"/>
      <c r="R200" s="60"/>
    </row>
    <row r="201" spans="2:18" ht="15.75">
      <c r="B201" s="61"/>
      <c r="C201" s="62"/>
      <c r="D201" s="63"/>
      <c r="E201" s="63"/>
      <c r="F201" s="64"/>
      <c r="G201" s="65"/>
      <c r="H201" s="66" t="s">
        <v>97</v>
      </c>
      <c r="I201" s="67">
        <v>20017</v>
      </c>
      <c r="J201" s="68" t="s">
        <v>16</v>
      </c>
      <c r="K201" s="69">
        <f t="shared" si="22"/>
        <v>44360</v>
      </c>
      <c r="L201" s="70"/>
      <c r="M201" s="71"/>
      <c r="N201" s="71"/>
      <c r="O201" s="70">
        <f>O194+7</f>
        <v>44368</v>
      </c>
      <c r="P201" s="70"/>
      <c r="Q201" s="70"/>
      <c r="R201" s="71"/>
    </row>
    <row r="202" spans="2:18" ht="15.75">
      <c r="B202" s="61"/>
      <c r="C202" s="62"/>
      <c r="D202" s="63"/>
      <c r="E202" s="63"/>
      <c r="F202" s="64"/>
      <c r="G202" s="65"/>
      <c r="H202" s="66" t="s">
        <v>56</v>
      </c>
      <c r="I202" s="67">
        <v>20012</v>
      </c>
      <c r="J202" s="72" t="str">
        <f>J195</f>
        <v>W</v>
      </c>
      <c r="K202" s="73">
        <f t="shared" si="22"/>
        <v>44358</v>
      </c>
      <c r="L202" s="70"/>
      <c r="M202" s="71"/>
      <c r="N202" s="71"/>
      <c r="O202" s="70"/>
      <c r="P202" s="70">
        <f>P195+7</f>
        <v>44373</v>
      </c>
      <c r="Q202" s="70"/>
      <c r="R202" s="71"/>
    </row>
    <row r="203" spans="2:18" ht="15.75">
      <c r="B203" s="74"/>
      <c r="C203" s="75"/>
      <c r="D203" s="76"/>
      <c r="E203" s="76"/>
      <c r="F203" s="77"/>
      <c r="G203" s="78"/>
      <c r="H203" s="97" t="s">
        <v>99</v>
      </c>
      <c r="I203" s="80">
        <f>I196</f>
        <v>128</v>
      </c>
      <c r="J203" s="81"/>
      <c r="K203" s="82">
        <f>K189+7</f>
        <v>44322</v>
      </c>
      <c r="L203" s="83"/>
      <c r="M203" s="84"/>
      <c r="N203" s="84"/>
      <c r="O203" s="83"/>
      <c r="P203" s="83"/>
      <c r="Q203" s="83">
        <f>Q189+7</f>
        <v>44340</v>
      </c>
      <c r="R203" s="84"/>
    </row>
    <row r="204" spans="2:18" ht="16.5" thickBot="1">
      <c r="B204" s="105"/>
      <c r="C204" s="106"/>
      <c r="D204" s="107"/>
      <c r="E204" s="107"/>
      <c r="F204" s="108"/>
      <c r="G204" s="109"/>
      <c r="H204" s="124" t="s">
        <v>58</v>
      </c>
      <c r="I204" s="90">
        <v>53</v>
      </c>
      <c r="J204" s="91" t="s">
        <v>16</v>
      </c>
      <c r="K204" s="92">
        <f>K197+7</f>
        <v>44358</v>
      </c>
      <c r="L204" s="93">
        <f>+K204+9</f>
        <v>44367</v>
      </c>
      <c r="M204" s="94"/>
      <c r="N204" s="94"/>
      <c r="O204" s="93"/>
      <c r="P204" s="93"/>
      <c r="Q204" s="93"/>
      <c r="R204" s="94"/>
    </row>
    <row r="205" spans="2:18" ht="15.75">
      <c r="B205" s="27"/>
      <c r="C205" s="28"/>
      <c r="D205" s="29"/>
      <c r="E205" s="30"/>
      <c r="F205" s="31"/>
      <c r="G205" s="31"/>
      <c r="H205" s="32" t="s">
        <v>48</v>
      </c>
      <c r="I205" s="33" t="s">
        <v>61</v>
      </c>
      <c r="J205" s="34" t="s">
        <v>22</v>
      </c>
      <c r="K205" s="35">
        <f aca="true" t="shared" si="23" ref="K205:K216">K198+7</f>
        <v>44360</v>
      </c>
      <c r="L205" s="36"/>
      <c r="M205" s="37"/>
      <c r="N205" s="37"/>
      <c r="O205" s="36"/>
      <c r="P205" s="36"/>
      <c r="Q205" s="36"/>
      <c r="R205" s="37">
        <f>R198+7</f>
        <v>44373</v>
      </c>
    </row>
    <row r="206" spans="2:18" ht="31.5">
      <c r="B206" s="115" t="s">
        <v>17</v>
      </c>
      <c r="C206" s="116">
        <f>C199+1</f>
        <v>121</v>
      </c>
      <c r="D206" s="117" t="s">
        <v>18</v>
      </c>
      <c r="E206" s="118" t="s">
        <v>34</v>
      </c>
      <c r="F206" s="119">
        <f>F192+14</f>
        <v>44346</v>
      </c>
      <c r="G206" s="120">
        <f>F206+7</f>
        <v>44353</v>
      </c>
      <c r="H206" s="43" t="s">
        <v>82</v>
      </c>
      <c r="I206" s="44" t="s">
        <v>100</v>
      </c>
      <c r="J206" s="45" t="s">
        <v>22</v>
      </c>
      <c r="K206" s="46">
        <f t="shared" si="23"/>
        <v>44366</v>
      </c>
      <c r="L206" s="47"/>
      <c r="M206" s="46">
        <f>M199+7</f>
        <v>44371</v>
      </c>
      <c r="N206" s="48"/>
      <c r="O206" s="47"/>
      <c r="P206" s="49"/>
      <c r="Q206" s="49"/>
      <c r="R206" s="48"/>
    </row>
    <row r="207" spans="2:18" ht="15.75">
      <c r="B207" s="50"/>
      <c r="C207" s="51"/>
      <c r="D207" s="52"/>
      <c r="E207" s="52"/>
      <c r="F207" s="53"/>
      <c r="G207" s="54"/>
      <c r="H207" s="55" t="s">
        <v>75</v>
      </c>
      <c r="I207" s="56">
        <v>71</v>
      </c>
      <c r="J207" s="57" t="str">
        <f>J200</f>
        <v>W</v>
      </c>
      <c r="K207" s="58">
        <f t="shared" si="23"/>
        <v>44365</v>
      </c>
      <c r="L207" s="59"/>
      <c r="M207" s="60"/>
      <c r="N207" s="60">
        <f>N200+7</f>
        <v>44371</v>
      </c>
      <c r="O207" s="59"/>
      <c r="P207" s="59"/>
      <c r="Q207" s="59"/>
      <c r="R207" s="60"/>
    </row>
    <row r="208" spans="2:18" ht="15.75">
      <c r="B208" s="61"/>
      <c r="C208" s="62"/>
      <c r="D208" s="63"/>
      <c r="E208" s="63"/>
      <c r="F208" s="64"/>
      <c r="G208" s="65"/>
      <c r="H208" s="66" t="s">
        <v>65</v>
      </c>
      <c r="I208" s="67">
        <v>69</v>
      </c>
      <c r="J208" s="68" t="s">
        <v>16</v>
      </c>
      <c r="K208" s="69">
        <f t="shared" si="23"/>
        <v>44367</v>
      </c>
      <c r="L208" s="70"/>
      <c r="M208" s="71"/>
      <c r="N208" s="71"/>
      <c r="O208" s="70">
        <f>O201+7</f>
        <v>44375</v>
      </c>
      <c r="P208" s="70"/>
      <c r="Q208" s="70"/>
      <c r="R208" s="71"/>
    </row>
    <row r="209" spans="2:18" ht="15.75">
      <c r="B209" s="61"/>
      <c r="C209" s="62"/>
      <c r="D209" s="63"/>
      <c r="E209" s="63"/>
      <c r="F209" s="64"/>
      <c r="G209" s="65"/>
      <c r="H209" s="66" t="s">
        <v>101</v>
      </c>
      <c r="I209" s="67" t="s">
        <v>102</v>
      </c>
      <c r="J209" s="72" t="str">
        <f>J202</f>
        <v>W</v>
      </c>
      <c r="K209" s="73">
        <f t="shared" si="23"/>
        <v>44365</v>
      </c>
      <c r="L209" s="70"/>
      <c r="M209" s="71"/>
      <c r="N209" s="71"/>
      <c r="O209" s="70"/>
      <c r="P209" s="70">
        <f>P202+7</f>
        <v>44380</v>
      </c>
      <c r="Q209" s="70"/>
      <c r="R209" s="71"/>
    </row>
    <row r="210" spans="2:18" ht="15.75">
      <c r="B210" s="74"/>
      <c r="C210" s="75"/>
      <c r="D210" s="76"/>
      <c r="E210" s="76"/>
      <c r="F210" s="77"/>
      <c r="G210" s="78"/>
      <c r="H210" s="97" t="str">
        <f>H203</f>
        <v>TBA</v>
      </c>
      <c r="I210" s="80">
        <f>I203</f>
        <v>128</v>
      </c>
      <c r="J210" s="81"/>
      <c r="K210" s="82">
        <f t="shared" si="23"/>
        <v>44329</v>
      </c>
      <c r="L210" s="83"/>
      <c r="M210" s="84"/>
      <c r="N210" s="84"/>
      <c r="O210" s="83"/>
      <c r="P210" s="83"/>
      <c r="Q210" s="83">
        <f>Q203+7</f>
        <v>44347</v>
      </c>
      <c r="R210" s="84"/>
    </row>
    <row r="211" spans="2:18" ht="16.5" thickBot="1">
      <c r="B211" s="105"/>
      <c r="C211" s="106"/>
      <c r="D211" s="107"/>
      <c r="E211" s="107"/>
      <c r="F211" s="108"/>
      <c r="G211" s="109"/>
      <c r="H211" s="89" t="s">
        <v>85</v>
      </c>
      <c r="I211" s="90" t="s">
        <v>74</v>
      </c>
      <c r="J211" s="91" t="s">
        <v>16</v>
      </c>
      <c r="K211" s="92">
        <f t="shared" si="23"/>
        <v>44365</v>
      </c>
      <c r="L211" s="93">
        <f>+K211+9</f>
        <v>44374</v>
      </c>
      <c r="M211" s="94"/>
      <c r="N211" s="94"/>
      <c r="O211" s="93"/>
      <c r="P211" s="93"/>
      <c r="Q211" s="93"/>
      <c r="R211" s="94"/>
    </row>
    <row r="212" spans="2:18" ht="15.75">
      <c r="B212" s="27"/>
      <c r="C212" s="28"/>
      <c r="D212" s="29"/>
      <c r="E212" s="30"/>
      <c r="F212" s="31"/>
      <c r="G212" s="31"/>
      <c r="H212" s="32" t="s">
        <v>60</v>
      </c>
      <c r="I212" s="33" t="s">
        <v>103</v>
      </c>
      <c r="J212" s="34" t="s">
        <v>16</v>
      </c>
      <c r="K212" s="35">
        <f t="shared" si="23"/>
        <v>44367</v>
      </c>
      <c r="L212" s="36"/>
      <c r="M212" s="37"/>
      <c r="N212" s="37"/>
      <c r="O212" s="36"/>
      <c r="P212" s="36"/>
      <c r="Q212" s="36"/>
      <c r="R212" s="37">
        <f>R205+7</f>
        <v>44380</v>
      </c>
    </row>
    <row r="213" spans="2:18" ht="15.75">
      <c r="B213" s="115" t="s">
        <v>37</v>
      </c>
      <c r="C213" s="116">
        <f>C206+1</f>
        <v>122</v>
      </c>
      <c r="D213" s="117" t="s">
        <v>18</v>
      </c>
      <c r="E213" s="118" t="s">
        <v>104</v>
      </c>
      <c r="F213" s="119">
        <f>F199+14</f>
        <v>44355</v>
      </c>
      <c r="G213" s="120">
        <f>F213+7</f>
        <v>44362</v>
      </c>
      <c r="H213" s="43" t="s">
        <v>82</v>
      </c>
      <c r="I213" s="44">
        <f>I206+1</f>
        <v>68</v>
      </c>
      <c r="J213" s="45" t="s">
        <v>22</v>
      </c>
      <c r="K213" s="46">
        <f t="shared" si="23"/>
        <v>44373</v>
      </c>
      <c r="L213" s="47"/>
      <c r="M213" s="46">
        <f>M206+7</f>
        <v>44378</v>
      </c>
      <c r="N213" s="48"/>
      <c r="O213" s="47"/>
      <c r="P213" s="49"/>
      <c r="Q213" s="49"/>
      <c r="R213" s="48"/>
    </row>
    <row r="214" spans="2:18" ht="15.75">
      <c r="B214" s="50"/>
      <c r="C214" s="51"/>
      <c r="D214" s="52"/>
      <c r="E214" s="52"/>
      <c r="F214" s="53"/>
      <c r="G214" s="54"/>
      <c r="H214" s="103" t="s">
        <v>83</v>
      </c>
      <c r="I214" s="56" t="s">
        <v>84</v>
      </c>
      <c r="J214" s="57" t="s">
        <v>16</v>
      </c>
      <c r="K214" s="58">
        <f t="shared" si="23"/>
        <v>44372</v>
      </c>
      <c r="L214" s="59"/>
      <c r="M214" s="60"/>
      <c r="N214" s="60">
        <f>N207+7</f>
        <v>44378</v>
      </c>
      <c r="O214" s="59"/>
      <c r="P214" s="59"/>
      <c r="Q214" s="59"/>
      <c r="R214" s="60"/>
    </row>
    <row r="215" spans="2:18" ht="15.75">
      <c r="B215" s="61"/>
      <c r="C215" s="62"/>
      <c r="D215" s="63"/>
      <c r="E215" s="63"/>
      <c r="F215" s="64"/>
      <c r="G215" s="65"/>
      <c r="H215" s="66" t="s">
        <v>42</v>
      </c>
      <c r="I215" s="67">
        <v>22</v>
      </c>
      <c r="J215" s="68" t="s">
        <v>16</v>
      </c>
      <c r="K215" s="69">
        <f t="shared" si="23"/>
        <v>44374</v>
      </c>
      <c r="L215" s="70"/>
      <c r="M215" s="71"/>
      <c r="N215" s="71"/>
      <c r="O215" s="70">
        <f>O208+7</f>
        <v>44382</v>
      </c>
      <c r="P215" s="70"/>
      <c r="Q215" s="70"/>
      <c r="R215" s="71"/>
    </row>
    <row r="216" spans="2:18" ht="15.75">
      <c r="B216" s="61"/>
      <c r="C216" s="62"/>
      <c r="D216" s="63"/>
      <c r="E216" s="63"/>
      <c r="F216" s="64"/>
      <c r="G216" s="65"/>
      <c r="H216" s="66" t="s">
        <v>105</v>
      </c>
      <c r="I216" s="67">
        <v>117</v>
      </c>
      <c r="J216" s="72" t="s">
        <v>16</v>
      </c>
      <c r="K216" s="73">
        <f t="shared" si="23"/>
        <v>44372</v>
      </c>
      <c r="L216" s="70"/>
      <c r="M216" s="71"/>
      <c r="N216" s="71"/>
      <c r="O216" s="70"/>
      <c r="P216" s="70">
        <f>P209+7</f>
        <v>44387</v>
      </c>
      <c r="Q216" s="70"/>
      <c r="R216" s="71"/>
    </row>
    <row r="217" spans="2:18" ht="15.75">
      <c r="B217" s="74"/>
      <c r="C217" s="75"/>
      <c r="D217" s="76"/>
      <c r="E217" s="76"/>
      <c r="F217" s="77"/>
      <c r="G217" s="78"/>
      <c r="H217" s="97" t="s">
        <v>85</v>
      </c>
      <c r="I217" s="80" t="s">
        <v>74</v>
      </c>
      <c r="J217" s="81"/>
      <c r="K217" s="82">
        <f>K203+7</f>
        <v>44329</v>
      </c>
      <c r="L217" s="83"/>
      <c r="M217" s="84"/>
      <c r="N217" s="84"/>
      <c r="O217" s="83"/>
      <c r="P217" s="83"/>
      <c r="Q217" s="83">
        <f>Q203+7</f>
        <v>44347</v>
      </c>
      <c r="R217" s="84"/>
    </row>
    <row r="218" spans="2:18" ht="16.5" thickBot="1">
      <c r="B218" s="105"/>
      <c r="C218" s="106"/>
      <c r="D218" s="107"/>
      <c r="E218" s="107"/>
      <c r="F218" s="108"/>
      <c r="G218" s="109"/>
      <c r="H218" s="89" t="s">
        <v>86</v>
      </c>
      <c r="I218" s="90" t="s">
        <v>87</v>
      </c>
      <c r="J218" s="91" t="s">
        <v>16</v>
      </c>
      <c r="K218" s="92">
        <f>K211+7</f>
        <v>44372</v>
      </c>
      <c r="L218" s="93">
        <f>+K218+9</f>
        <v>44381</v>
      </c>
      <c r="M218" s="94"/>
      <c r="N218" s="94"/>
      <c r="O218" s="93"/>
      <c r="P218" s="93"/>
      <c r="Q218" s="93"/>
      <c r="R218" s="94"/>
    </row>
    <row r="219" ht="12.75"/>
    <row r="220" ht="12.75"/>
    <row r="221" ht="12.75"/>
    <row r="222" ht="15.75">
      <c r="A222" s="125" t="s">
        <v>123</v>
      </c>
    </row>
    <row r="223" ht="15.75">
      <c r="A223" s="126" t="s">
        <v>124</v>
      </c>
    </row>
    <row r="224" ht="15.75">
      <c r="A224" s="127" t="s">
        <v>125</v>
      </c>
    </row>
    <row r="225" ht="15.75">
      <c r="A225" s="127" t="s">
        <v>126</v>
      </c>
    </row>
    <row r="226" ht="15.75">
      <c r="A226" s="127" t="s">
        <v>127</v>
      </c>
    </row>
    <row r="227" ht="15.75">
      <c r="A227" s="127" t="s">
        <v>128</v>
      </c>
    </row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</sheetData>
  <sheetProtection/>
  <mergeCells count="4">
    <mergeCell ref="B6:R6"/>
    <mergeCell ref="C8:D8"/>
    <mergeCell ref="E8:F8"/>
    <mergeCell ref="I8:J8"/>
  </mergeCells>
  <hyperlinks>
    <hyperlink ref="A226" r:id="rId1" display="mailto:hanhkg@thamico.com"/>
  </hyperlinks>
  <printOptions/>
  <pageMargins left="0.7" right="0.7" top="0.75" bottom="0.75" header="0.3" footer="0.3"/>
  <pageSetup horizontalDpi="600" verticalDpi="600" orientation="landscape" scale="80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2021-04-27T09:22:02Z</dcterms:created>
  <dcterms:modified xsi:type="dcterms:W3CDTF">2021-04-27T09:22:17Z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