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ASIA VIA HKG" sheetId="1" r:id="rId1"/>
  </sheets>
  <externalReferences>
    <externalReference r:id="rId4"/>
    <externalReference r:id="rId5"/>
    <externalReference r:id="rId6"/>
  </externalReferences>
  <definedNames>
    <definedName name="_1_Fill_1">#REF!</definedName>
    <definedName name="_10_Fill_14">#REF!</definedName>
    <definedName name="_10_Fill_3">#REF!</definedName>
    <definedName name="_100DRAFT_9">#REF!</definedName>
    <definedName name="_100EXPORTOEXCELFORMAT_4">#REF!</definedName>
    <definedName name="_1011dt_8">#REF!</definedName>
    <definedName name="_101EXPORTOEXCELFORMAT_5">#REF!</definedName>
    <definedName name="_1028dt_9">#REF!</definedName>
    <definedName name="_102dt_1">#REF!</definedName>
    <definedName name="_102EXPORTOEXCELFORMAT_6">#REF!</definedName>
    <definedName name="_103EXPORTOEXCELFORMAT_7">#REF!</definedName>
    <definedName name="_1045dtdt_1">#REF!</definedName>
    <definedName name="_104dt_10">#REF!</definedName>
    <definedName name="_104EXPORTOEXCELFORMAT_8">#REF!</definedName>
    <definedName name="_105dt_11">#REF!</definedName>
    <definedName name="_105EXPORTOEXCELFORMAT_9">#REF!</definedName>
    <definedName name="_1062dtdt_10">#REF!</definedName>
    <definedName name="_1068dtdt_11">#REF!</definedName>
    <definedName name="_106TG_1">#REF!</definedName>
    <definedName name="_107dt_12">#REF!</definedName>
    <definedName name="_107TG_10">#REF!</definedName>
    <definedName name="_1085dtdt_12">#REF!</definedName>
    <definedName name="_108TG_11">#REF!</definedName>
    <definedName name="_109_Fill_2">#REF!</definedName>
    <definedName name="_109dt_13">#REF!</definedName>
    <definedName name="_109TG_12">#REF!</definedName>
    <definedName name="_11_Fill_15">#REF!</definedName>
    <definedName name="_11_Fill_4">#REF!</definedName>
    <definedName name="_1102dtdt_13">#REF!</definedName>
    <definedName name="_1108dtdt_14">#REF!</definedName>
    <definedName name="_110dt_14">#REF!</definedName>
    <definedName name="_110TG_13">#REF!</definedName>
    <definedName name="_1114dtdt_15">#REF!</definedName>
    <definedName name="_111dt_15">#REF!</definedName>
    <definedName name="_111TG_14">#REF!</definedName>
    <definedName name="_1120dtdt_16">#REF!</definedName>
    <definedName name="_112dt_16">#REF!</definedName>
    <definedName name="_112TG_15">#REF!</definedName>
    <definedName name="_1137dtdt_2">#REF!</definedName>
    <definedName name="_113TG_16">#REF!</definedName>
    <definedName name="_114dt_2">#REF!</definedName>
    <definedName name="_114TG_2">#REF!</definedName>
    <definedName name="_1154dtdt_3">#REF!</definedName>
    <definedName name="_115TG_3">#REF!</definedName>
    <definedName name="_116dt_3">#REF!</definedName>
    <definedName name="_116TG_4">#REF!</definedName>
    <definedName name="_1171dtdt_4">#REF!</definedName>
    <definedName name="_117TG_5">#REF!</definedName>
    <definedName name="_1188dtdt_5">#REF!</definedName>
    <definedName name="_118dt_4">#REF!</definedName>
    <definedName name="_118TG_6">#REF!</definedName>
    <definedName name="_119TG_7">#REF!</definedName>
    <definedName name="_12_Fill_16">#REF!</definedName>
    <definedName name="_12_Fill_5">#REF!</definedName>
    <definedName name="_1205dtdt_6">#REF!</definedName>
    <definedName name="_120dt_5">#REF!</definedName>
    <definedName name="_120TG_8">#REF!</definedName>
    <definedName name="_121TG_9">#REF!</definedName>
    <definedName name="_1222dtdt_7">#REF!</definedName>
    <definedName name="_122dt_6">#REF!</definedName>
    <definedName name="_1239dtdt_8">#REF!</definedName>
    <definedName name="_124dt_7">#REF!</definedName>
    <definedName name="_1256dtdt_9">#REF!</definedName>
    <definedName name="_126_Fill_3">#REF!</definedName>
    <definedName name="_1260Excel_BuiltIn__FilterDatabase_12">#REF!</definedName>
    <definedName name="_126dt_8">#REF!</definedName>
    <definedName name="_1277EXPORTOEXCELFORMAT_1">#REF!</definedName>
    <definedName name="_128dt_9">#REF!</definedName>
    <definedName name="_1294EXPORTOEXCELFORMAT_10">#REF!</definedName>
    <definedName name="_13_Fill_6">#REF!</definedName>
    <definedName name="_1300EXPORTOEXCELFORMAT_11">#REF!</definedName>
    <definedName name="_130dtdt_1">#REF!</definedName>
    <definedName name="_1317EXPORTOEXCELFORMAT_12">#REF!</definedName>
    <definedName name="_132dtdt_10">#REF!</definedName>
    <definedName name="_1334EXPORTOEXCELFORMAT_13">#REF!</definedName>
    <definedName name="_133dtdt_11">#REF!</definedName>
    <definedName name="_1340EXPORTOEXCELFORMAT_14">#REF!</definedName>
    <definedName name="_1346EXPORTOEXCELFORMAT_15">#REF!</definedName>
    <definedName name="_1352EXPORTOEXCELFORMAT_16">#REF!</definedName>
    <definedName name="_135dtdt_12">#REF!</definedName>
    <definedName name="_1369EXPORTOEXCELFORMAT_2">#REF!</definedName>
    <definedName name="_137dtdt_13">#REF!</definedName>
    <definedName name="_1386EXPORTOEXCELFORMAT_3">#REF!</definedName>
    <definedName name="_138dtdt_14">#REF!</definedName>
    <definedName name="_139dtdt_15">#REF!</definedName>
    <definedName name="_14_Fill_2">#REF!</definedName>
    <definedName name="_14_Fill_7">#REF!</definedName>
    <definedName name="_1403EXPORTOEXCELFORMAT_4">#REF!</definedName>
    <definedName name="_140dtdt_16">#REF!</definedName>
    <definedName name="_1420EXPORTOEXCELFORMAT_5">#REF!</definedName>
    <definedName name="_142dtdt_2">#REF!</definedName>
    <definedName name="_143_Fill_4">#REF!</definedName>
    <definedName name="_1437EXPORTOEXCELFORMAT_6">#REF!</definedName>
    <definedName name="_144dtdt_3">#REF!</definedName>
    <definedName name="_1454EXPORTOEXCELFORMAT_7">#REF!</definedName>
    <definedName name="_146dtdt_4">#REF!</definedName>
    <definedName name="_1471EXPORTOEXCELFORMAT_8">#REF!</definedName>
    <definedName name="_1488EXPORTOEXCELFORMAT_9">#REF!</definedName>
    <definedName name="_148dtdt_5">#REF!</definedName>
    <definedName name="_15_Fill_8">#REF!</definedName>
    <definedName name="_1505TG_1">#REF!</definedName>
    <definedName name="_150dtdt_6">#REF!</definedName>
    <definedName name="_1522TG_10">#REF!</definedName>
    <definedName name="_1528TG_11">#REF!</definedName>
    <definedName name="_152dtdt_7">#REF!</definedName>
    <definedName name="_1545TG_12">#REF!</definedName>
    <definedName name="_154dtdt_8">#REF!</definedName>
    <definedName name="_1562TG_13">#REF!</definedName>
    <definedName name="_1568TG_14">#REF!</definedName>
    <definedName name="_156dtdt_9">#REF!</definedName>
    <definedName name="_1574TG_15">#REF!</definedName>
    <definedName name="_1580TG_16">#REF!</definedName>
    <definedName name="_158EXPORTOEXCELFORMAT_1">#REF!</definedName>
    <definedName name="_1597TG_2">#REF!</definedName>
    <definedName name="_16_Fill_3">#REF!</definedName>
    <definedName name="_16_Fill_9">#REF!</definedName>
    <definedName name="_160_Fill_5">#REF!</definedName>
    <definedName name="_160EXPORTOEXCELFORMAT_10">#REF!</definedName>
    <definedName name="_1614TG_3">#REF!</definedName>
    <definedName name="_161EXPORTOEXCELFORMAT_11">#REF!</definedName>
    <definedName name="_1631TG_4">#REF!</definedName>
    <definedName name="_163EXPORTOEXCELFORMAT_12">#REF!</definedName>
    <definedName name="_1648TG_5">#REF!</definedName>
    <definedName name="_165EXPORTOEXCELFORMAT_13">#REF!</definedName>
    <definedName name="_1665TG_6">#REF!</definedName>
    <definedName name="_166EXPORTOEXCELFORMAT_14">#REF!</definedName>
    <definedName name="_167EXPORTOEXCELFORMAT_15">#REF!</definedName>
    <definedName name="_1682TG_7">#REF!</definedName>
    <definedName name="_168EXPORTOEXCELFORMAT_16">#REF!</definedName>
    <definedName name="_1699TG_8">#REF!</definedName>
    <definedName name="_17_Fill_1">#REF!</definedName>
    <definedName name="_170EXPORTOEXCELFORMAT_2">#REF!</definedName>
    <definedName name="_1716TG_9">#REF!</definedName>
    <definedName name="_172EXPORTOEXCELFORMAT_3">#REF!</definedName>
    <definedName name="_174EXPORTOEXCELFORMAT_4">#REF!</definedName>
    <definedName name="_176EXPORTOEXCELFORMAT_5">#REF!</definedName>
    <definedName name="_177_Fill_6">#REF!</definedName>
    <definedName name="_178EXPORTOEXCELFORMAT_6">#REF!</definedName>
    <definedName name="_17aù0_1">'[2]bang tien luong'!#REF!</definedName>
    <definedName name="_18_Fill_4">#REF!</definedName>
    <definedName name="_180EXPORTOEXCELFORMAT_7">#REF!</definedName>
    <definedName name="_182EXPORTOEXCELFORMAT_8">#REF!</definedName>
    <definedName name="_184EXPORTOEXCELFORMAT_9">#REF!</definedName>
    <definedName name="_186TG_1">#REF!</definedName>
    <definedName name="_188TG_10">#REF!</definedName>
    <definedName name="_189TG_11">#REF!</definedName>
    <definedName name="_18aù0_2">'[2]bang tien luong'!#REF!</definedName>
    <definedName name="_191TG_12">#REF!</definedName>
    <definedName name="_193TG_13">#REF!</definedName>
    <definedName name="_194_Fill_7">#REF!</definedName>
    <definedName name="_194TG_14">#REF!</definedName>
    <definedName name="_195TG_15">#REF!</definedName>
    <definedName name="_196TG_16">#REF!</definedName>
    <definedName name="_198TG_2">#REF!</definedName>
    <definedName name="_19aù0_3">'[2]bang tien luong'!#REF!</definedName>
    <definedName name="_2_Fill_1">#REF!</definedName>
    <definedName name="_2_Fill_10">#REF!</definedName>
    <definedName name="_20_Fill_5">#REF!</definedName>
    <definedName name="_200TG_3">#REF!</definedName>
    <definedName name="_202TG_4">#REF!</definedName>
    <definedName name="_204TG_5">#REF!</definedName>
    <definedName name="_206TG_6">#REF!</definedName>
    <definedName name="_208TG_7">#REF!</definedName>
    <definedName name="_20aù0_4">'[2]bang tien luong'!#REF!</definedName>
    <definedName name="_210TG_8">#REF!</definedName>
    <definedName name="_211_Fill_8">#REF!</definedName>
    <definedName name="_212TG_9">#REF!</definedName>
    <definedName name="_21aù0_5">'[2]bang tien luong'!#REF!</definedName>
    <definedName name="_22_Fill_6">#REF!</definedName>
    <definedName name="_228_Fill_9">#REF!</definedName>
    <definedName name="_22aù0_6">'[2]bang tien luong'!#REF!</definedName>
    <definedName name="_23aù0_7">'[2]bang tien luong'!#REF!</definedName>
    <definedName name="_24_Fill_7">#REF!</definedName>
    <definedName name="_244aù0_1">'[2]bang tien luong'!#REF!</definedName>
    <definedName name="_24aù0_8">'[2]bang tien luong'!#REF!</definedName>
    <definedName name="_25aù0_1_1">'[2]bang tien luong'!#REF!</definedName>
    <definedName name="_26_Fill_8">#REF!</definedName>
    <definedName name="_260aù0_2">'[2]bang tien luong'!#REF!</definedName>
    <definedName name="_26DATA_1">#REF!</definedName>
    <definedName name="_276aù0_3">'[2]bang tien luong'!#REF!</definedName>
    <definedName name="_27DATA_10">#REF!</definedName>
    <definedName name="_28_Fill_9">#REF!</definedName>
    <definedName name="_28DATA_11">#REF!</definedName>
    <definedName name="_292aù0_4">'[2]bang tien luong'!#REF!</definedName>
    <definedName name="_29DATA_12">#REF!</definedName>
    <definedName name="_3_Fill_11">#REF!</definedName>
    <definedName name="_308aù0_5">'[2]bang tien luong'!#REF!</definedName>
    <definedName name="_30aù0_1">'[2]bang tien luong'!#REF!</definedName>
    <definedName name="_30DATA_13">#REF!</definedName>
    <definedName name="_31DATA_14">#REF!</definedName>
    <definedName name="_324aù0_6">'[2]bang tien luong'!#REF!</definedName>
    <definedName name="_32aù0_2">'[2]bang tien luong'!#REF!</definedName>
    <definedName name="_32DATA_15">#REF!</definedName>
    <definedName name="_33DATA_16">#REF!</definedName>
    <definedName name="_34_Fill_10">#REF!</definedName>
    <definedName name="_340aù0_7">'[2]bang tien luong'!#REF!</definedName>
    <definedName name="_342aù0_8">'[2]bang tien luong'!#REF!</definedName>
    <definedName name="_344aù0_1_1">'[2]bang tien luong'!#REF!</definedName>
    <definedName name="_34aù0_3">'[2]bang tien luong'!#REF!</definedName>
    <definedName name="_34DATA_2">#REF!</definedName>
    <definedName name="_35DATA_3">#REF!</definedName>
    <definedName name="_361DATA_1">#REF!</definedName>
    <definedName name="_36aù0_4">'[2]bang tien luong'!#REF!</definedName>
    <definedName name="_36DATA_4">#REF!</definedName>
    <definedName name="_378DATA_10">#REF!</definedName>
    <definedName name="_37DATA_5">#REF!</definedName>
    <definedName name="_384DATA_11">#REF!</definedName>
    <definedName name="_38aù0_5">'[2]bang tien luong'!#REF!</definedName>
    <definedName name="_38DATA_6">#REF!</definedName>
    <definedName name="_39DATA_7">#REF!</definedName>
    <definedName name="_4_Fill_10">#REF!</definedName>
    <definedName name="_4_Fill_12">#REF!</definedName>
    <definedName name="_40_Fill_11">#REF!</definedName>
    <definedName name="_401DATA_12">#REF!</definedName>
    <definedName name="_40aù0_6">'[2]bang tien luong'!#REF!</definedName>
    <definedName name="_40DATA_8">#REF!</definedName>
    <definedName name="_418DATA_13">#REF!</definedName>
    <definedName name="_41DATA_9">#REF!</definedName>
    <definedName name="_424DATA_14">#REF!</definedName>
    <definedName name="_42aù0_7">'[2]bang tien luong'!#REF!</definedName>
    <definedName name="_42DRAFT_1">#REF!</definedName>
    <definedName name="_430DATA_15">#REF!</definedName>
    <definedName name="_436DATA_16">#REF!</definedName>
    <definedName name="_43aù0_8">'[2]bang tien luong'!#REF!</definedName>
    <definedName name="_43DRAFT_10">#REF!</definedName>
    <definedName name="_44aù0_1_1">'[2]bang tien luong'!#REF!</definedName>
    <definedName name="_44DRAFT_11">#REF!</definedName>
    <definedName name="_453DATA_2">#REF!</definedName>
    <definedName name="_45DRAFT_12">#REF!</definedName>
    <definedName name="_46DATA_1">#REF!</definedName>
    <definedName name="_46DRAFT_13">#REF!</definedName>
    <definedName name="_470DATA_3">#REF!</definedName>
    <definedName name="_47DRAFT_14">#REF!</definedName>
    <definedName name="_487DATA_4">#REF!</definedName>
    <definedName name="_48DATA_10">#REF!</definedName>
    <definedName name="_48DRAFT_15">#REF!</definedName>
    <definedName name="_49DATA_11">#REF!</definedName>
    <definedName name="_49DRAFT_16">#REF!</definedName>
    <definedName name="_5_Fill_11">#REF!</definedName>
    <definedName name="_5_Fill_13">#REF!</definedName>
    <definedName name="_504DATA_5">#REF!</definedName>
    <definedName name="_50DRAFT_2">#REF!</definedName>
    <definedName name="_51DATA_12">#REF!</definedName>
    <definedName name="_51DRAFT_3">#REF!</definedName>
    <definedName name="_521DATA_6">#REF!</definedName>
    <definedName name="_52DRAFT_4">#REF!</definedName>
    <definedName name="_538DATA_7">#REF!</definedName>
    <definedName name="_53DATA_13">#REF!</definedName>
    <definedName name="_53DRAFT_5">#REF!</definedName>
    <definedName name="_54DATA_14">#REF!</definedName>
    <definedName name="_54DRAFT_6">#REF!</definedName>
    <definedName name="_555DATA_8">#REF!</definedName>
    <definedName name="_55DATA_15">#REF!</definedName>
    <definedName name="_55DRAFT_7">#REF!</definedName>
    <definedName name="_56DATA_16">#REF!</definedName>
    <definedName name="_56DRAFT_8">#REF!</definedName>
    <definedName name="_57_Fill_12">#REF!</definedName>
    <definedName name="_572DATA_9">#REF!</definedName>
    <definedName name="_57DRAFT_9">#REF!</definedName>
    <definedName name="_589DRAFT_1">#REF!</definedName>
    <definedName name="_58DATA_2">#REF!</definedName>
    <definedName name="_58dt_1">#REF!</definedName>
    <definedName name="_59dt_10">#REF!</definedName>
    <definedName name="_6_Fill_14">#REF!</definedName>
    <definedName name="_606DRAFT_10">#REF!</definedName>
    <definedName name="_60DATA_3">#REF!</definedName>
    <definedName name="_60dt_11">#REF!</definedName>
    <definedName name="_612DRAFT_11">#REF!</definedName>
    <definedName name="_61dt_12">#REF!</definedName>
    <definedName name="_629DRAFT_12">#REF!</definedName>
    <definedName name="_62DATA_4">#REF!</definedName>
    <definedName name="_62dt_13">#REF!</definedName>
    <definedName name="_63dt_14">#REF!</definedName>
    <definedName name="_646DRAFT_13">#REF!</definedName>
    <definedName name="_64DATA_5">#REF!</definedName>
    <definedName name="_64dt_15">#REF!</definedName>
    <definedName name="_652DRAFT_14">#REF!</definedName>
    <definedName name="_658DRAFT_15">#REF!</definedName>
    <definedName name="_65dt_16">#REF!</definedName>
    <definedName name="_664DRAFT_16">#REF!</definedName>
    <definedName name="_66DATA_6">#REF!</definedName>
    <definedName name="_66dt_2">#REF!</definedName>
    <definedName name="_67dt_3">#REF!</definedName>
    <definedName name="_681DRAFT_2">#REF!</definedName>
    <definedName name="_68DATA_7">#REF!</definedName>
    <definedName name="_68dt_4">#REF!</definedName>
    <definedName name="_698DRAFT_3">#REF!</definedName>
    <definedName name="_69dt_5">#REF!</definedName>
    <definedName name="_7_Fill_12">#REF!</definedName>
    <definedName name="_7_Fill_15">#REF!</definedName>
    <definedName name="_70DATA_8">#REF!</definedName>
    <definedName name="_70dt_6">#REF!</definedName>
    <definedName name="_715DRAFT_4">#REF!</definedName>
    <definedName name="_71dt_7">#REF!</definedName>
    <definedName name="_72DATA_9">#REF!</definedName>
    <definedName name="_72dt_8">#REF!</definedName>
    <definedName name="_732DRAFT_5">#REF!</definedName>
    <definedName name="_73dt_9">#REF!</definedName>
    <definedName name="_74_Fill_13">#REF!</definedName>
    <definedName name="_749DRAFT_6">#REF!</definedName>
    <definedName name="_74DRAFT_1">#REF!</definedName>
    <definedName name="_74dtdt_1">#REF!</definedName>
    <definedName name="_75dtdt_10">#REF!</definedName>
    <definedName name="_766DRAFT_7">#REF!</definedName>
    <definedName name="_76DRAFT_10">#REF!</definedName>
    <definedName name="_76dtdt_11">#REF!</definedName>
    <definedName name="_77DRAFT_11">#REF!</definedName>
    <definedName name="_77dtdt_12">#REF!</definedName>
    <definedName name="_783DRAFT_8">#REF!</definedName>
    <definedName name="_78dtdt_13">#REF!</definedName>
    <definedName name="_79DRAFT_12">#REF!</definedName>
    <definedName name="_79dtdt_14">#REF!</definedName>
    <definedName name="_8_Fill_16">#REF!</definedName>
    <definedName name="_80_Fill_14">#REF!</definedName>
    <definedName name="_800DRAFT_9">#REF!</definedName>
    <definedName name="_80dtdt_15">#REF!</definedName>
    <definedName name="_817dt_1">#REF!</definedName>
    <definedName name="_81DRAFT_13">#REF!</definedName>
    <definedName name="_81dtdt_16">#REF!</definedName>
    <definedName name="_82DRAFT_14">#REF!</definedName>
    <definedName name="_82dtdt_2">#REF!</definedName>
    <definedName name="_834dt_10">#REF!</definedName>
    <definedName name="_83DRAFT_15">#REF!</definedName>
    <definedName name="_83dtdt_3">#REF!</definedName>
    <definedName name="_840dt_11">#REF!</definedName>
    <definedName name="_84DRAFT_16">#REF!</definedName>
    <definedName name="_84dtdt_4">#REF!</definedName>
    <definedName name="_857dt_12">#REF!</definedName>
    <definedName name="_85dtdt_5">#REF!</definedName>
    <definedName name="_86_Fill_15">#REF!</definedName>
    <definedName name="_86DRAFT_2">#REF!</definedName>
    <definedName name="_86dtdt_6">#REF!</definedName>
    <definedName name="_874dt_13">#REF!</definedName>
    <definedName name="_87dtdt_7">#REF!</definedName>
    <definedName name="_880dt_14">#REF!</definedName>
    <definedName name="_886dt_15">#REF!</definedName>
    <definedName name="_88DRAFT_3">#REF!</definedName>
    <definedName name="_88dtdt_8">#REF!</definedName>
    <definedName name="_892dt_16">#REF!</definedName>
    <definedName name="_89dtdt_9">#REF!</definedName>
    <definedName name="_9_Fill_13">#REF!</definedName>
    <definedName name="_9_Fill_2">#REF!</definedName>
    <definedName name="_909dt_2">#REF!</definedName>
    <definedName name="_90DRAFT_4">#REF!</definedName>
    <definedName name="_90EXPORTOEXCELFORMAT_1">#REF!</definedName>
    <definedName name="_91EXPORTOEXCELFORMAT_10">#REF!</definedName>
    <definedName name="_92_Fill_16">#REF!</definedName>
    <definedName name="_926dt_3">#REF!</definedName>
    <definedName name="_92DRAFT_5">#REF!</definedName>
    <definedName name="_92EXPORTOEXCELFORMAT_11">#REF!</definedName>
    <definedName name="_93EXPORTOEXCELFORMAT_12">#REF!</definedName>
    <definedName name="_943dt_4">#REF!</definedName>
    <definedName name="_94DRAFT_6">#REF!</definedName>
    <definedName name="_94EXPORTOEXCELFORMAT_13">#REF!</definedName>
    <definedName name="_95EXPORTOEXCELFORMAT_14">#REF!</definedName>
    <definedName name="_960dt_5">#REF!</definedName>
    <definedName name="_96DRAFT_7">#REF!</definedName>
    <definedName name="_96EXPORTOEXCELFORMAT_15">#REF!</definedName>
    <definedName name="_977dt_6">#REF!</definedName>
    <definedName name="_97EXPORTOEXCELFORMAT_16">#REF!</definedName>
    <definedName name="_98DRAFT_8">#REF!</definedName>
    <definedName name="_98EXPORTOEXCELFORMAT_2">#REF!</definedName>
    <definedName name="_994dt_7">#REF!</definedName>
    <definedName name="_99EXPORTOEXCELFORMAT_3">#REF!</definedName>
    <definedName name="_Fill" localSheetId="0">#REF!</definedName>
    <definedName name="_Fill">#REF!</definedName>
    <definedName name="_Fill_1">#REF!</definedName>
    <definedName name="_Fill_10">#REF!</definedName>
    <definedName name="_Fill_11">#REF!</definedName>
    <definedName name="_Fill_12">#REF!</definedName>
    <definedName name="_Fill_13">#REF!</definedName>
    <definedName name="_Fill_14">#REF!</definedName>
    <definedName name="_Fill_15">#REF!</definedName>
    <definedName name="_Fill_16">#REF!</definedName>
    <definedName name="_Fill_2">#REF!</definedName>
    <definedName name="_Fill_3">#REF!</definedName>
    <definedName name="_Fill_4">#REF!</definedName>
    <definedName name="_Fill_5">#REF!</definedName>
    <definedName name="_Fill_6">#REF!</definedName>
    <definedName name="_Fill_7">#REF!</definedName>
    <definedName name="_Fill_8">#REF!</definedName>
    <definedName name="_Fill_9">#REF!</definedName>
    <definedName name="aù0">'[2]bang tien luong'!#REF!</definedName>
    <definedName name="aù0_1">'[2]bang tien luong'!#REF!</definedName>
    <definedName name="aù0_1_1">'[2]bang tien luong'!#REF!</definedName>
    <definedName name="aù0_2">'[2]bang tien luong'!#REF!</definedName>
    <definedName name="aù0_3">'[2]bang tien luong'!#REF!</definedName>
    <definedName name="aù0_4">'[2]bang tien luong'!#REF!</definedName>
    <definedName name="aù0_5">'[2]bang tien luong'!#REF!</definedName>
    <definedName name="aù0_6">'[2]bang tien luong'!#REF!</definedName>
    <definedName name="aù0_7">'[2]bang tien luong'!#REF!</definedName>
    <definedName name="aù0_8">'[2]bang tien luong'!#REF!</definedName>
    <definedName name="DATA" localSheetId="0">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RAFT">#REF!</definedName>
    <definedName name="DRAFT_1">#REF!</definedName>
    <definedName name="DRAFT_10">#REF!</definedName>
    <definedName name="DRAFT_11">#REF!</definedName>
    <definedName name="DRAFT_12">#REF!</definedName>
    <definedName name="DRAFT_13">#REF!</definedName>
    <definedName name="DRAFT_14">#REF!</definedName>
    <definedName name="DRAFT_15">#REF!</definedName>
    <definedName name="DRAFT_16">#REF!</definedName>
    <definedName name="DRAFT_2">#REF!</definedName>
    <definedName name="DRAFT_3">#REF!</definedName>
    <definedName name="DRAFT_4">#REF!</definedName>
    <definedName name="DRAFT_5">#REF!</definedName>
    <definedName name="DRAFT_6">#REF!</definedName>
    <definedName name="DRAFT_7">#REF!</definedName>
    <definedName name="DRAFT_8">#REF!</definedName>
    <definedName name="DRAFT_9">#REF!</definedName>
    <definedName name="dt" localSheetId="0">#REF!</definedName>
    <definedName name="dt">#REF!</definedName>
    <definedName name="dt_1">#REF!</definedName>
    <definedName name="dt_10">#REF!</definedName>
    <definedName name="dt_11">#REF!</definedName>
    <definedName name="dt_12">#REF!</definedName>
    <definedName name="dt_13">#REF!</definedName>
    <definedName name="dt_14">#REF!</definedName>
    <definedName name="dt_15">#REF!</definedName>
    <definedName name="dt_16">#REF!</definedName>
    <definedName name="dt_2">#REF!</definedName>
    <definedName name="dt_3">#REF!</definedName>
    <definedName name="dt_4">#REF!</definedName>
    <definedName name="dt_5">#REF!</definedName>
    <definedName name="dt_6">#REF!</definedName>
    <definedName name="dt_7">#REF!</definedName>
    <definedName name="dt_8">#REF!</definedName>
    <definedName name="dt_9">#REF!</definedName>
    <definedName name="dtdt" localSheetId="0">#REF!</definedName>
    <definedName name="dtdt">#REF!</definedName>
    <definedName name="dtdt_1">#REF!</definedName>
    <definedName name="dtdt_10">#REF!</definedName>
    <definedName name="dtdt_11">#REF!</definedName>
    <definedName name="dtdt_12">#REF!</definedName>
    <definedName name="dtdt_13">#REF!</definedName>
    <definedName name="dtdt_14">#REF!</definedName>
    <definedName name="dtdt_15">#REF!</definedName>
    <definedName name="dtdt_16">#REF!</definedName>
    <definedName name="dtdt_2">#REF!</definedName>
    <definedName name="dtdt_3">#REF!</definedName>
    <definedName name="dtdt_4">#REF!</definedName>
    <definedName name="dtdt_5">#REF!</definedName>
    <definedName name="dtdt_6">#REF!</definedName>
    <definedName name="dtdt_7">#REF!</definedName>
    <definedName name="dtdt_8">#REF!</definedName>
    <definedName name="dtdt_9">#REF!</definedName>
    <definedName name="EXPORTOEXCELFORMAT" localSheetId="0">#REF!</definedName>
    <definedName name="EXPORTOEXCELFORMAT">#REF!</definedName>
    <definedName name="EXPORTOEXCELFORMAT_1">#REF!</definedName>
    <definedName name="EXPORTOEXCELFORMAT_10">#REF!</definedName>
    <definedName name="EXPORTOEXCELFORMAT_11">#REF!</definedName>
    <definedName name="EXPORTOEXCELFORMAT_12">#REF!</definedName>
    <definedName name="EXPORTOEXCELFORMAT_13">#REF!</definedName>
    <definedName name="EXPORTOEXCELFORMAT_14">#REF!</definedName>
    <definedName name="EXPORTOEXCELFORMAT_15">#REF!</definedName>
    <definedName name="EXPORTOEXCELFORMAT_16">#REF!</definedName>
    <definedName name="EXPORTOEXCELFORMAT_2">#REF!</definedName>
    <definedName name="EXPORTOEXCELFORMAT_3">#REF!</definedName>
    <definedName name="EXPORTOEXCELFORMAT_4">#REF!</definedName>
    <definedName name="EXPORTOEXCELFORMAT_5">#REF!</definedName>
    <definedName name="EXPORTOEXCELFORMAT_6">#REF!</definedName>
    <definedName name="EXPORTOEXCELFORMAT_7">#REF!</definedName>
    <definedName name="EXPORTOEXCELFORMAT_8">#REF!</definedName>
    <definedName name="EXPORTOEXCELFORMAT_9">#REF!</definedName>
    <definedName name="TG" localSheetId="0">#REF!</definedName>
    <definedName name="TG">#REF!</definedName>
    <definedName name="TG_1">#REF!</definedName>
    <definedName name="TG_10">#REF!</definedName>
    <definedName name="TG_11">#REF!</definedName>
    <definedName name="TG_12">#REF!</definedName>
    <definedName name="TG_13">#REF!</definedName>
    <definedName name="TG_14">#REF!</definedName>
    <definedName name="TG_15">#REF!</definedName>
    <definedName name="TG_16">#REF!</definedName>
    <definedName name="TG_2">#REF!</definedName>
    <definedName name="TG_3">#REF!</definedName>
    <definedName name="TG_4">#REF!</definedName>
    <definedName name="TG_5">#REF!</definedName>
    <definedName name="TG_6">#REF!</definedName>
    <definedName name="TG_7">#REF!</definedName>
    <definedName name="TG_8">#REF!</definedName>
    <definedName name="TG_9">#REF!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O7" authorId="0">
      <text>
        <r>
          <rPr>
            <b/>
            <sz val="10"/>
            <rFont val="Tahoma"/>
            <family val="2"/>
          </rPr>
          <t>TAICHUNG</t>
        </r>
      </text>
    </comment>
    <comment ref="P7" authorId="0">
      <text>
        <r>
          <rPr>
            <b/>
            <sz val="12"/>
            <rFont val="Tahoma"/>
            <family val="2"/>
          </rPr>
          <t xml:space="preserve">LAEM CHABANG
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12"/>
            <rFont val="Tahoma"/>
            <family val="2"/>
          </rPr>
          <t>BANGKOK</t>
        </r>
      </text>
    </comment>
  </commentList>
</comments>
</file>

<file path=xl/sharedStrings.xml><?xml version="1.0" encoding="utf-8"?>
<sst xmlns="http://schemas.openxmlformats.org/spreadsheetml/2006/main" count="216" uniqueCount="86">
  <si>
    <t>LCL SCHEDULE HAIPHONG - ASIA ( VIA HKG )</t>
  </si>
  <si>
    <t>FEEDER</t>
  </si>
  <si>
    <t>VOY.</t>
  </si>
  <si>
    <t>ETD HPH</t>
  </si>
  <si>
    <t>ETA HKG</t>
  </si>
  <si>
    <t>CONNECTING VSL</t>
  </si>
  <si>
    <t>ETD HKG</t>
  </si>
  <si>
    <t>ETA N.MNL</t>
  </si>
  <si>
    <t>ETA S.MNL</t>
  </si>
  <si>
    <t>LAT 
KRABANG</t>
  </si>
  <si>
    <t>ETA BKK</t>
  </si>
  <si>
    <t>SUN</t>
  </si>
  <si>
    <t>THU</t>
  </si>
  <si>
    <t>ETA KHH</t>
  </si>
  <si>
    <t>ETA KEL</t>
  </si>
  <si>
    <t>ETA TXG</t>
  </si>
  <si>
    <t>ETA LCH</t>
  </si>
  <si>
    <t>N</t>
  </si>
  <si>
    <t>KANWAY GLOBAL</t>
  </si>
  <si>
    <t>JJ TOKYO</t>
  </si>
  <si>
    <t>JJ SKY</t>
  </si>
  <si>
    <t>N008</t>
  </si>
  <si>
    <t>E</t>
  </si>
  <si>
    <t>JJ NAGOYA</t>
  </si>
  <si>
    <t>TBA</t>
  </si>
  <si>
    <t>TS PUSAN</t>
  </si>
  <si>
    <t>21002S</t>
  </si>
  <si>
    <t>HANSA AUGSBURG</t>
  </si>
  <si>
    <t>21001S</t>
  </si>
  <si>
    <t>MILD SONATA</t>
  </si>
  <si>
    <t>THORSTAR</t>
  </si>
  <si>
    <t>21003S</t>
  </si>
  <si>
    <t>HORAI BRIDGE</t>
  </si>
  <si>
    <t>N119</t>
  </si>
  <si>
    <t>WAN HAI 315</t>
  </si>
  <si>
    <t>N196</t>
  </si>
  <si>
    <t>2109N</t>
  </si>
  <si>
    <t>2110N</t>
  </si>
  <si>
    <t>ALS VESTA</t>
  </si>
  <si>
    <t>N025</t>
  </si>
  <si>
    <t>2111N</t>
  </si>
  <si>
    <t>WAN HAI 316</t>
  </si>
  <si>
    <t>N190</t>
  </si>
  <si>
    <t>2112N</t>
  </si>
  <si>
    <t>21004S</t>
  </si>
  <si>
    <t>TS OSAKA</t>
  </si>
  <si>
    <t>KUO LONG</t>
  </si>
  <si>
    <t>0QI8BS</t>
  </si>
  <si>
    <t>TS BANGKOK</t>
  </si>
  <si>
    <t>*Remark: The above schedules are subject to change with or without prior notices *</t>
  </si>
  <si>
    <t xml:space="preserve">For more information, please contact: </t>
  </si>
  <si>
    <t>Tel: 84 24 33501888 (Ext. 515)  -  HP: 84 0349996288 </t>
  </si>
  <si>
    <t>ATTN: Ms.Hong                 -  Email: hanhkg@thamico.com</t>
  </si>
  <si>
    <t xml:space="preserve">Skype: nguyentamhong     </t>
  </si>
  <si>
    <t>THAMI LOGISTICS HANOI CO., LTD.</t>
  </si>
  <si>
    <t>26-27/A10, Le Trong Tan Street, An Khanh, Hoai Duc, Ha Noi, Viet Nam</t>
  </si>
  <si>
    <t>GLORY TIANJIN</t>
  </si>
  <si>
    <t>TS LAEMCHABANG</t>
  </si>
  <si>
    <t>21007S</t>
  </si>
  <si>
    <t>A ROKU</t>
  </si>
  <si>
    <t>21008S</t>
  </si>
  <si>
    <t>21009S</t>
  </si>
  <si>
    <t>2113N</t>
  </si>
  <si>
    <t>WAN HAI 317</t>
  </si>
  <si>
    <t>N182</t>
  </si>
  <si>
    <t>2114N</t>
  </si>
  <si>
    <t>N197</t>
  </si>
  <si>
    <t>2115N</t>
  </si>
  <si>
    <t>N026</t>
  </si>
  <si>
    <t>2116N</t>
  </si>
  <si>
    <t>WAN HAI 215</t>
  </si>
  <si>
    <t>N557</t>
  </si>
  <si>
    <t>2117N</t>
  </si>
  <si>
    <t>TS KAOHSIUNG</t>
  </si>
  <si>
    <t>TS TOKYO</t>
  </si>
  <si>
    <t>21005S</t>
  </si>
  <si>
    <t>MITRA BHUM</t>
  </si>
  <si>
    <t>21016S</t>
  </si>
  <si>
    <t>21010S</t>
  </si>
  <si>
    <t>21006S</t>
  </si>
  <si>
    <t>MILD JAZZ</t>
  </si>
  <si>
    <t>LILA BHUM</t>
  </si>
  <si>
    <t>ORA BHUM</t>
  </si>
  <si>
    <t>MILD TEMPO</t>
  </si>
  <si>
    <t>BIENDONG TRADER</t>
  </si>
  <si>
    <t>VT2117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</si>
</sst>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00000&quot;S&quot;"/>
    <numFmt numFmtId="166" formatCode="0000&quot;N&quot;"/>
    <numFmt numFmtId="167" formatCode="&quot;NB&quot;00"/>
    <numFmt numFmtId="168" formatCode="00000&quot;N&quot;"/>
    <numFmt numFmtId="169" formatCode="&quot;BS&quot;000"/>
    <numFmt numFmtId="170" formatCode="&quot;BS&quot;00"/>
    <numFmt numFmtId="171" formatCode="00"/>
    <numFmt numFmtId="172" formatCode="&quot;VH&quot;00"/>
    <numFmt numFmtId="173" formatCode="&quot;VL&quot;00"/>
    <numFmt numFmtId="174" formatCode="&quot;VT&quot;00"/>
    <numFmt numFmtId="175" formatCode="#,##0;\-#,##0;\-"/>
    <numFmt numFmtId="176" formatCode="#,##0;\-#,##0;&quot;-&quot;"/>
    <numFmt numFmtId="177" formatCode="_(* #,##0.00_);_(* \(#,##0.00\);_(* \-??_);_(@_)"/>
    <numFmt numFmtId="178" formatCode="\$#,##0\ ;&quot;($&quot;#,##0\)"/>
    <numFmt numFmtId="179" formatCode="\$#,##0\ ;\(\$#,##0\)"/>
    <numFmt numFmtId="180" formatCode="&quot;$&quot;#,##0\ ;&quot;($&quot;#,##0\)"/>
    <numFmt numFmtId="181" formatCode="_-* #,##0.00_-;\-* #,##0.00_-;_-* \-??_-;_-@_-"/>
    <numFmt numFmtId="182" formatCode="#,##0.0000"/>
    <numFmt numFmtId="183" formatCode="&quot;Dien Hong V.0&quot;##&quot;-98&quot;"/>
    <numFmt numFmtId="184" formatCode="[$€-C07]\ #,##0"/>
    <numFmt numFmtId="185" formatCode="mm/dd/yy"/>
    <numFmt numFmtId="186" formatCode="0_)"/>
    <numFmt numFmtId="187" formatCode="_-* #,##0_-;\-* #,##0_-;_-* \-_-;_-@_-"/>
    <numFmt numFmtId="188" formatCode="_-\$* #,##0_-;&quot;-$&quot;* #,##0_-;_-\$* \-_-;_-@_-"/>
    <numFmt numFmtId="189" formatCode="_-\$* #,##0.00_-;&quot;-$&quot;* #,##0.00_-;_-\$* \-??_-;_-@_-"/>
    <numFmt numFmtId="190" formatCode="\##,##0;[Red]&quot;\\-&quot;#,##0"/>
    <numFmt numFmtId="191" formatCode="\##,##0.00;[Red]&quot;\\\\\\-&quot;#,##0.00"/>
    <numFmt numFmtId="192" formatCode="\##,##0.00;[Red]&quot;\-&quot;#,##0.00"/>
    <numFmt numFmtId="193" formatCode="\##,##0;[Red]&quot;\-&quot;#,##0"/>
    <numFmt numFmtId="194" formatCode="#,##0;[Red]\-#,##0"/>
    <numFmt numFmtId="195" formatCode="#,##0.00;[Red]\-#,##0.00"/>
    <numFmt numFmtId="196" formatCode="_-&quot;NT$&quot;* #,##0.00_-;&quot;-NT$&quot;* #,##0.00_-;_-&quot;NT$&quot;* \-??_-;_-@_-"/>
    <numFmt numFmtId="197" formatCode="_-&quot;NT$&quot;* #,##0_-;&quot;-NT$&quot;* #,##0_-;_-&quot;NT$&quot;* \-_-;_-@_-"/>
    <numFmt numFmtId="198" formatCode="\\#,##0.00;[Red]&quot;\-&quot;#,##0.00"/>
    <numFmt numFmtId="199" formatCode="\\#,##0;[Red]&quot;\-&quot;#,##0"/>
    <numFmt numFmtId="200" formatCode="000"/>
    <numFmt numFmtId="201" formatCode="&quot;CAPE&quot;\ "/>
    <numFmt numFmtId="202" formatCode="&quot;FT&quot;00"/>
  </numFmts>
  <fonts count="146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6"/>
      <name val="Arial"/>
      <family val="2"/>
    </font>
    <font>
      <sz val="27"/>
      <color indexed="10"/>
      <name val=".VnCooperH"/>
      <family val="2"/>
    </font>
    <font>
      <b/>
      <sz val="16"/>
      <color indexed="12"/>
      <name val="Times New Roman"/>
      <family val="1"/>
    </font>
    <font>
      <sz val="10"/>
      <name val="VNI-Times"/>
      <family val="0"/>
    </font>
    <font>
      <b/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細明體"/>
      <family val="3"/>
    </font>
    <font>
      <b/>
      <sz val="10"/>
      <name val="Arial"/>
      <family val="2"/>
    </font>
    <font>
      <sz val="12"/>
      <name val="VNI-Times"/>
      <family val="0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color indexed="8"/>
      <name val="ＭＳ Ｐゴシック"/>
      <family val="2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2"/>
    </font>
    <font>
      <sz val="11"/>
      <color indexed="9"/>
      <name val="宋体"/>
      <family val="0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新細明體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7"/>
      <name val="Calibri"/>
      <family val="2"/>
    </font>
    <font>
      <u val="single"/>
      <sz val="7.5"/>
      <color indexed="12"/>
      <name val="Arial"/>
      <family val="2"/>
    </font>
    <font>
      <u val="single"/>
      <sz val="3"/>
      <color indexed="12"/>
      <name val="細明體"/>
      <family val="3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.VnTime"/>
      <family val="2"/>
    </font>
    <font>
      <sz val="10"/>
      <color indexed="8"/>
      <name val="Times New Roman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b/>
      <sz val="18"/>
      <color indexed="56"/>
      <name val="Cambria"/>
      <family val="1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u val="single"/>
      <sz val="10"/>
      <color indexed="12"/>
      <name val="MS Sans Serif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2"/>
      <name val="뼻뮝"/>
      <family val="0"/>
    </font>
    <font>
      <sz val="12"/>
      <color indexed="60"/>
      <name val="新細明體"/>
      <family val="1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name val="돋움"/>
      <family val="3"/>
    </font>
    <font>
      <sz val="10"/>
      <name val="굴림체"/>
      <family val="0"/>
    </font>
    <font>
      <sz val="11"/>
      <color indexed="17"/>
      <name val="宋体"/>
      <family val="0"/>
    </font>
    <font>
      <sz val="12"/>
      <color indexed="17"/>
      <name val="新細明體"/>
      <family val="1"/>
    </font>
    <font>
      <sz val="10"/>
      <color indexed="17"/>
      <name val="Arial"/>
      <family val="2"/>
    </font>
    <font>
      <sz val="11"/>
      <color indexed="20"/>
      <name val="宋体"/>
      <family val="0"/>
    </font>
    <font>
      <sz val="10"/>
      <color indexed="20"/>
      <name val="Arial"/>
      <family val="2"/>
    </font>
    <font>
      <sz val="12"/>
      <name val="宋体"/>
      <family val="0"/>
    </font>
    <font>
      <sz val="11"/>
      <color indexed="20"/>
      <name val="ＭＳ Ｐゴシック"/>
      <family val="2"/>
    </font>
    <font>
      <sz val="12"/>
      <name val="宋?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Cambria"/>
      <family val="1"/>
    </font>
    <font>
      <b/>
      <sz val="11"/>
      <color indexed="9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1"/>
      <color indexed="8"/>
      <name val="宋体"/>
      <family val="0"/>
    </font>
    <font>
      <sz val="11"/>
      <color indexed="17"/>
      <name val="ＭＳ Ｐゴシック"/>
      <family val="2"/>
    </font>
    <font>
      <u val="single"/>
      <sz val="10"/>
      <color indexed="20"/>
      <name val="MS Sans Serif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indexed="23"/>
      <name val="宋体"/>
      <family val="0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6"/>
      <color indexed="12"/>
      <name val="細明體"/>
      <family val="3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color indexed="52"/>
      <name val="新細明體"/>
      <family val="1"/>
    </font>
    <font>
      <sz val="11"/>
      <color indexed="52"/>
      <name val="宋体"/>
      <family val="0"/>
    </font>
    <font>
      <u val="single"/>
      <sz val="6"/>
      <color indexed="20"/>
      <name val="細明體"/>
      <family val="3"/>
    </font>
    <font>
      <b/>
      <sz val="11"/>
      <color indexed="8"/>
      <name val="ＭＳ Ｐゴシック"/>
      <family val="2"/>
    </font>
    <font>
      <sz val="16"/>
      <name val="Arial"/>
      <family val="2"/>
    </font>
    <font>
      <b/>
      <u val="single"/>
      <sz val="12"/>
      <name val="Times New Roman"/>
      <family val="1"/>
    </font>
    <font>
      <u val="single"/>
      <sz val="10.2"/>
      <color indexed="20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8"/>
      <name val="Times New Roman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hair">
        <color indexed="18"/>
      </bottom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hair">
        <color indexed="1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859">
    <xf numFmtId="0" fontId="0" fillId="0" borderId="0">
      <alignment vertical="center"/>
      <protection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23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Alignment="0" applyProtection="0"/>
    <xf numFmtId="0" fontId="123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23" fillId="10" borderId="0" applyNumberFormat="0" applyBorder="0" applyAlignment="0" applyProtection="0"/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23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Alignment="0" applyProtection="0"/>
    <xf numFmtId="0" fontId="123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23" fillId="21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8" fillId="3" borderId="0" applyNumberFormat="0" applyBorder="0" applyProtection="0">
      <alignment vertical="center"/>
    </xf>
    <xf numFmtId="0" fontId="18" fillId="4" borderId="0" applyNumberFormat="0" applyBorder="0" applyAlignment="0" applyProtection="0"/>
    <xf numFmtId="0" fontId="18" fillId="7" borderId="0" applyNumberFormat="0" applyBorder="0" applyProtection="0">
      <alignment vertical="center"/>
    </xf>
    <xf numFmtId="0" fontId="18" fillId="8" borderId="0" applyNumberFormat="0" applyBorder="0" applyAlignment="0" applyProtection="0"/>
    <xf numFmtId="0" fontId="18" fillId="11" borderId="0" applyNumberFormat="0" applyBorder="0" applyProtection="0">
      <alignment vertical="center"/>
    </xf>
    <xf numFmtId="0" fontId="18" fillId="12" borderId="0" applyNumberFormat="0" applyBorder="0" applyAlignment="0" applyProtection="0"/>
    <xf numFmtId="0" fontId="18" fillId="15" borderId="0" applyNumberFormat="0" applyBorder="0" applyProtection="0">
      <alignment vertical="center"/>
    </xf>
    <xf numFmtId="0" fontId="18" fillId="16" borderId="0" applyNumberFormat="0" applyBorder="0" applyAlignment="0" applyProtection="0"/>
    <xf numFmtId="0" fontId="18" fillId="19" borderId="0" applyNumberFormat="0" applyBorder="0" applyProtection="0">
      <alignment vertical="center"/>
    </xf>
    <xf numFmtId="0" fontId="18" fillId="20" borderId="0" applyNumberFormat="0" applyBorder="0" applyAlignment="0" applyProtection="0"/>
    <xf numFmtId="0" fontId="18" fillId="17" borderId="0" applyNumberFormat="0" applyBorder="0" applyProtection="0">
      <alignment vertical="center"/>
    </xf>
    <xf numFmtId="0" fontId="18" fillId="22" borderId="0" applyNumberFormat="0" applyBorder="0" applyAlignment="0" applyProtection="0"/>
    <xf numFmtId="0" fontId="19" fillId="3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11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19" borderId="0" applyNumberFormat="0" applyBorder="0" applyProtection="0">
      <alignment vertical="center"/>
    </xf>
    <xf numFmtId="0" fontId="19" fillId="17" borderId="0" applyNumberFormat="0" applyBorder="0" applyProtection="0">
      <alignment vertical="center"/>
    </xf>
    <xf numFmtId="0" fontId="20" fillId="3" borderId="0" applyNumberFormat="0" applyBorder="0" applyProtection="0">
      <alignment vertical="center"/>
    </xf>
    <xf numFmtId="0" fontId="20" fillId="4" borderId="0" applyNumberFormat="0" applyBorder="0" applyAlignment="0" applyProtection="0"/>
    <xf numFmtId="0" fontId="20" fillId="7" borderId="0" applyNumberFormat="0" applyBorder="0" applyProtection="0">
      <alignment vertical="center"/>
    </xf>
    <xf numFmtId="0" fontId="20" fillId="8" borderId="0" applyNumberFormat="0" applyBorder="0" applyAlignment="0" applyProtection="0"/>
    <xf numFmtId="0" fontId="20" fillId="11" borderId="0" applyNumberFormat="0" applyBorder="0" applyProtection="0">
      <alignment vertical="center"/>
    </xf>
    <xf numFmtId="0" fontId="20" fillId="12" borderId="0" applyNumberFormat="0" applyBorder="0" applyAlignment="0" applyProtection="0"/>
    <xf numFmtId="0" fontId="20" fillId="15" borderId="0" applyNumberFormat="0" applyBorder="0" applyProtection="0">
      <alignment vertical="center"/>
    </xf>
    <xf numFmtId="0" fontId="20" fillId="16" borderId="0" applyNumberFormat="0" applyBorder="0" applyAlignment="0" applyProtection="0"/>
    <xf numFmtId="0" fontId="20" fillId="19" borderId="0" applyNumberFormat="0" applyBorder="0" applyProtection="0">
      <alignment vertical="center"/>
    </xf>
    <xf numFmtId="0" fontId="20" fillId="20" borderId="0" applyNumberFormat="0" applyBorder="0" applyAlignment="0" applyProtection="0"/>
    <xf numFmtId="0" fontId="20" fillId="17" borderId="0" applyNumberFormat="0" applyBorder="0" applyProtection="0">
      <alignment vertical="center"/>
    </xf>
    <xf numFmtId="0" fontId="20" fillId="22" borderId="0" applyNumberFormat="0" applyBorder="0" applyAlignment="0" applyProtection="0"/>
    <xf numFmtId="0" fontId="123" fillId="23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23" fillId="25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23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23" fillId="30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31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31" borderId="0" applyNumberFormat="0" applyBorder="0" applyAlignment="0" applyProtection="0"/>
    <xf numFmtId="0" fontId="123" fillId="32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23" fillId="33" borderId="0" applyNumberFormat="0" applyBorder="0" applyAlignment="0" applyProtection="0"/>
    <xf numFmtId="0" fontId="1" fillId="34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8" fillId="5" borderId="0" applyNumberFormat="0" applyBorder="0" applyProtection="0">
      <alignment vertical="center"/>
    </xf>
    <xf numFmtId="0" fontId="18" fillId="24" borderId="0" applyNumberFormat="0" applyBorder="0" applyAlignment="0" applyProtection="0"/>
    <xf numFmtId="0" fontId="18" fillId="9" borderId="0" applyNumberFormat="0" applyBorder="0" applyProtection="0">
      <alignment vertical="center"/>
    </xf>
    <xf numFmtId="0" fontId="18" fillId="26" borderId="0" applyNumberFormat="0" applyBorder="0" applyAlignment="0" applyProtection="0"/>
    <xf numFmtId="0" fontId="18" fillId="28" borderId="0" applyNumberFormat="0" applyBorder="0" applyProtection="0">
      <alignment vertical="center"/>
    </xf>
    <xf numFmtId="0" fontId="18" fillId="29" borderId="0" applyNumberFormat="0" applyBorder="0" applyAlignment="0" applyProtection="0"/>
    <xf numFmtId="0" fontId="18" fillId="15" borderId="0" applyNumberFormat="0" applyBorder="0" applyProtection="0">
      <alignment vertical="center"/>
    </xf>
    <xf numFmtId="0" fontId="18" fillId="16" borderId="0" applyNumberFormat="0" applyBorder="0" applyAlignment="0" applyProtection="0"/>
    <xf numFmtId="0" fontId="18" fillId="5" borderId="0" applyNumberFormat="0" applyBorder="0" applyProtection="0">
      <alignment vertical="center"/>
    </xf>
    <xf numFmtId="0" fontId="18" fillId="24" borderId="0" applyNumberFormat="0" applyBorder="0" applyAlignment="0" applyProtection="0"/>
    <xf numFmtId="0" fontId="18" fillId="34" borderId="0" applyNumberFormat="0" applyBorder="0" applyProtection="0">
      <alignment vertical="center"/>
    </xf>
    <xf numFmtId="0" fontId="18" fillId="35" borderId="0" applyNumberFormat="0" applyBorder="0" applyAlignment="0" applyProtection="0"/>
    <xf numFmtId="0" fontId="19" fillId="5" borderId="0" applyNumberFormat="0" applyBorder="0" applyProtection="0">
      <alignment vertical="center"/>
    </xf>
    <xf numFmtId="0" fontId="19" fillId="9" borderId="0" applyNumberFormat="0" applyBorder="0" applyProtection="0">
      <alignment vertical="center"/>
    </xf>
    <xf numFmtId="0" fontId="19" fillId="28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5" borderId="0" applyNumberFormat="0" applyBorder="0" applyProtection="0">
      <alignment vertical="center"/>
    </xf>
    <xf numFmtId="0" fontId="19" fillId="34" borderId="0" applyNumberFormat="0" applyBorder="0" applyProtection="0">
      <alignment vertical="center"/>
    </xf>
    <xf numFmtId="0" fontId="20" fillId="5" borderId="0" applyNumberFormat="0" applyBorder="0" applyProtection="0">
      <alignment vertical="center"/>
    </xf>
    <xf numFmtId="0" fontId="20" fillId="24" borderId="0" applyNumberFormat="0" applyBorder="0" applyAlignment="0" applyProtection="0"/>
    <xf numFmtId="0" fontId="20" fillId="9" borderId="0" applyNumberFormat="0" applyBorder="0" applyProtection="0">
      <alignment vertical="center"/>
    </xf>
    <xf numFmtId="0" fontId="20" fillId="26" borderId="0" applyNumberFormat="0" applyBorder="0" applyAlignment="0" applyProtection="0"/>
    <xf numFmtId="0" fontId="20" fillId="28" borderId="0" applyNumberFormat="0" applyBorder="0" applyProtection="0">
      <alignment vertical="center"/>
    </xf>
    <xf numFmtId="0" fontId="20" fillId="29" borderId="0" applyNumberFormat="0" applyBorder="0" applyAlignment="0" applyProtection="0"/>
    <xf numFmtId="0" fontId="20" fillId="15" borderId="0" applyNumberFormat="0" applyBorder="0" applyProtection="0">
      <alignment vertical="center"/>
    </xf>
    <xf numFmtId="0" fontId="20" fillId="16" borderId="0" applyNumberFormat="0" applyBorder="0" applyAlignment="0" applyProtection="0"/>
    <xf numFmtId="0" fontId="20" fillId="5" borderId="0" applyNumberFormat="0" applyBorder="0" applyProtection="0">
      <alignment vertical="center"/>
    </xf>
    <xf numFmtId="0" fontId="20" fillId="24" borderId="0" applyNumberFormat="0" applyBorder="0" applyAlignment="0" applyProtection="0"/>
    <xf numFmtId="0" fontId="20" fillId="34" borderId="0" applyNumberFormat="0" applyBorder="0" applyProtection="0">
      <alignment vertical="center"/>
    </xf>
    <xf numFmtId="0" fontId="20" fillId="35" borderId="0" applyNumberFormat="0" applyBorder="0" applyAlignment="0" applyProtection="0"/>
    <xf numFmtId="0" fontId="124" fillId="36" borderId="0" applyNumberFormat="0" applyBorder="0" applyAlignment="0" applyProtection="0"/>
    <xf numFmtId="0" fontId="21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8" borderId="0" applyNumberFormat="0" applyBorder="0" applyAlignment="0" applyProtection="0"/>
    <xf numFmtId="0" fontId="21" fillId="19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19" borderId="0" applyNumberFormat="0" applyBorder="0" applyAlignment="0" applyProtection="0"/>
    <xf numFmtId="0" fontId="124" fillId="39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26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1" fillId="9" borderId="0" applyNumberFormat="0" applyBorder="0" applyAlignment="0" applyProtection="0"/>
    <xf numFmtId="0" fontId="124" fillId="40" borderId="0" applyNumberFormat="0" applyBorder="0" applyAlignment="0" applyProtection="0"/>
    <xf numFmtId="0" fontId="21" fillId="28" borderId="0" applyNumberFormat="0" applyBorder="0" applyProtection="0">
      <alignment vertical="center"/>
    </xf>
    <xf numFmtId="0" fontId="21" fillId="28" borderId="0" applyNumberFormat="0" applyBorder="0" applyProtection="0">
      <alignment vertical="center"/>
    </xf>
    <xf numFmtId="0" fontId="21" fillId="29" borderId="0" applyNumberFormat="0" applyBorder="0" applyAlignment="0" applyProtection="0"/>
    <xf numFmtId="0" fontId="21" fillId="34" borderId="0" applyNumberFormat="0" applyBorder="0" applyProtection="0">
      <alignment vertical="center"/>
    </xf>
    <xf numFmtId="0" fontId="21" fillId="28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21" fillId="34" borderId="0" applyNumberFormat="0" applyBorder="0" applyAlignment="0" applyProtection="0"/>
    <xf numFmtId="0" fontId="124" fillId="41" borderId="0" applyNumberFormat="0" applyBorder="0" applyAlignment="0" applyProtection="0"/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3" borderId="0" applyNumberFormat="0" applyBorder="0" applyAlignment="0" applyProtection="0"/>
    <xf numFmtId="0" fontId="21" fillId="31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4" borderId="0" applyNumberFormat="0" applyBorder="0" applyProtection="0">
      <alignment vertical="center"/>
    </xf>
    <xf numFmtId="0" fontId="21" fillId="31" borderId="0" applyNumberFormat="0" applyBorder="0" applyAlignment="0" applyProtection="0"/>
    <xf numFmtId="0" fontId="124" fillId="45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Alignment="0" applyProtection="0"/>
    <xf numFmtId="0" fontId="21" fillId="19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Protection="0">
      <alignment vertical="center"/>
    </xf>
    <xf numFmtId="0" fontId="21" fillId="19" borderId="0" applyNumberFormat="0" applyBorder="0" applyAlignment="0" applyProtection="0"/>
    <xf numFmtId="0" fontId="124" fillId="48" borderId="0" applyNumberFormat="0" applyBorder="0" applyAlignment="0" applyProtection="0"/>
    <xf numFmtId="0" fontId="21" fillId="49" borderId="0" applyNumberFormat="0" applyBorder="0" applyProtection="0">
      <alignment vertical="center"/>
    </xf>
    <xf numFmtId="0" fontId="21" fillId="49" borderId="0" applyNumberFormat="0" applyBorder="0" applyProtection="0">
      <alignment vertical="center"/>
    </xf>
    <xf numFmtId="0" fontId="21" fillId="50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49" borderId="0" applyNumberFormat="0" applyBorder="0" applyProtection="0">
      <alignment vertical="center"/>
    </xf>
    <xf numFmtId="0" fontId="21" fillId="50" borderId="0" applyNumberFormat="0" applyBorder="0" applyProtection="0">
      <alignment vertical="center"/>
    </xf>
    <xf numFmtId="0" fontId="21" fillId="9" borderId="0" applyNumberFormat="0" applyBorder="0" applyAlignment="0" applyProtection="0"/>
    <xf numFmtId="0" fontId="22" fillId="37" borderId="0" applyNumberFormat="0" applyBorder="0" applyProtection="0">
      <alignment vertical="center"/>
    </xf>
    <xf numFmtId="0" fontId="22" fillId="38" borderId="0" applyNumberFormat="0" applyBorder="0" applyAlignment="0" applyProtection="0"/>
    <xf numFmtId="0" fontId="22" fillId="9" borderId="0" applyNumberFormat="0" applyBorder="0" applyProtection="0">
      <alignment vertical="center"/>
    </xf>
    <xf numFmtId="0" fontId="22" fillId="26" borderId="0" applyNumberFormat="0" applyBorder="0" applyAlignment="0" applyProtection="0"/>
    <xf numFmtId="0" fontId="22" fillId="28" borderId="0" applyNumberFormat="0" applyBorder="0" applyProtection="0">
      <alignment vertical="center"/>
    </xf>
    <xf numFmtId="0" fontId="22" fillId="29" borderId="0" applyNumberFormat="0" applyBorder="0" applyAlignment="0" applyProtection="0"/>
    <xf numFmtId="0" fontId="22" fillId="42" borderId="0" applyNumberFormat="0" applyBorder="0" applyProtection="0">
      <alignment vertical="center"/>
    </xf>
    <xf numFmtId="0" fontId="22" fillId="43" borderId="0" applyNumberFormat="0" applyBorder="0" applyAlignment="0" applyProtection="0"/>
    <xf numFmtId="0" fontId="22" fillId="46" borderId="0" applyNumberFormat="0" applyBorder="0" applyProtection="0">
      <alignment vertical="center"/>
    </xf>
    <xf numFmtId="0" fontId="22" fillId="47" borderId="0" applyNumberFormat="0" applyBorder="0" applyAlignment="0" applyProtection="0"/>
    <xf numFmtId="0" fontId="22" fillId="49" borderId="0" applyNumberFormat="0" applyBorder="0" applyProtection="0">
      <alignment vertical="center"/>
    </xf>
    <xf numFmtId="0" fontId="22" fillId="50" borderId="0" applyNumberFormat="0" applyBorder="0" applyAlignment="0" applyProtection="0"/>
    <xf numFmtId="0" fontId="23" fillId="37" borderId="0" applyNumberFormat="0" applyBorder="0" applyProtection="0">
      <alignment vertical="center"/>
    </xf>
    <xf numFmtId="0" fontId="23" fillId="9" borderId="0" applyNumberFormat="0" applyBorder="0" applyProtection="0">
      <alignment vertical="center"/>
    </xf>
    <xf numFmtId="0" fontId="23" fillId="28" borderId="0" applyNumberFormat="0" applyBorder="0" applyProtection="0">
      <alignment vertical="center"/>
    </xf>
    <xf numFmtId="0" fontId="23" fillId="42" borderId="0" applyNumberFormat="0" applyBorder="0" applyProtection="0">
      <alignment vertical="center"/>
    </xf>
    <xf numFmtId="0" fontId="23" fillId="46" borderId="0" applyNumberFormat="0" applyBorder="0" applyProtection="0">
      <alignment vertical="center"/>
    </xf>
    <xf numFmtId="0" fontId="23" fillId="49" borderId="0" applyNumberFormat="0" applyBorder="0" applyProtection="0">
      <alignment vertical="center"/>
    </xf>
    <xf numFmtId="0" fontId="24" fillId="37" borderId="0" applyNumberFormat="0" applyBorder="0" applyProtection="0">
      <alignment vertical="center"/>
    </xf>
    <xf numFmtId="0" fontId="24" fillId="38" borderId="0" applyNumberFormat="0" applyBorder="0" applyAlignment="0" applyProtection="0"/>
    <xf numFmtId="0" fontId="24" fillId="9" borderId="0" applyNumberFormat="0" applyBorder="0" applyProtection="0">
      <alignment vertical="center"/>
    </xf>
    <xf numFmtId="0" fontId="24" fillId="26" borderId="0" applyNumberFormat="0" applyBorder="0" applyAlignment="0" applyProtection="0"/>
    <xf numFmtId="0" fontId="24" fillId="28" borderId="0" applyNumberFormat="0" applyBorder="0" applyProtection="0">
      <alignment vertical="center"/>
    </xf>
    <xf numFmtId="0" fontId="24" fillId="29" borderId="0" applyNumberFormat="0" applyBorder="0" applyAlignment="0" applyProtection="0"/>
    <xf numFmtId="0" fontId="24" fillId="42" borderId="0" applyNumberFormat="0" applyBorder="0" applyProtection="0">
      <alignment vertical="center"/>
    </xf>
    <xf numFmtId="0" fontId="24" fillId="43" borderId="0" applyNumberFormat="0" applyBorder="0" applyAlignment="0" applyProtection="0"/>
    <xf numFmtId="0" fontId="24" fillId="46" borderId="0" applyNumberFormat="0" applyBorder="0" applyProtection="0">
      <alignment vertical="center"/>
    </xf>
    <xf numFmtId="0" fontId="24" fillId="47" borderId="0" applyNumberFormat="0" applyBorder="0" applyAlignment="0" applyProtection="0"/>
    <xf numFmtId="0" fontId="24" fillId="49" borderId="0" applyNumberFormat="0" applyBorder="0" applyProtection="0">
      <alignment vertical="center"/>
    </xf>
    <xf numFmtId="0" fontId="24" fillId="50" borderId="0" applyNumberFormat="0" applyBorder="0" applyAlignment="0" applyProtection="0"/>
    <xf numFmtId="0" fontId="124" fillId="51" borderId="0" applyNumberFormat="0" applyBorder="0" applyAlignment="0" applyProtection="0"/>
    <xf numFmtId="0" fontId="21" fillId="52" borderId="0" applyNumberFormat="0" applyBorder="0" applyProtection="0">
      <alignment vertical="center"/>
    </xf>
    <xf numFmtId="0" fontId="21" fillId="52" borderId="0" applyNumberFormat="0" applyBorder="0" applyProtection="0">
      <alignment vertical="center"/>
    </xf>
    <xf numFmtId="0" fontId="21" fillId="53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52" borderId="0" applyNumberFormat="0" applyBorder="0" applyProtection="0">
      <alignment vertical="center"/>
    </xf>
    <xf numFmtId="0" fontId="21" fillId="53" borderId="0" applyNumberFormat="0" applyBorder="0" applyProtection="0">
      <alignment vertical="center"/>
    </xf>
    <xf numFmtId="0" fontId="21" fillId="46" borderId="0" applyNumberFormat="0" applyBorder="0" applyAlignment="0" applyProtection="0"/>
    <xf numFmtId="0" fontId="124" fillId="54" borderId="0" applyNumberFormat="0" applyBorder="0" applyAlignment="0" applyProtection="0"/>
    <xf numFmtId="0" fontId="21" fillId="55" borderId="0" applyNumberFormat="0" applyBorder="0" applyProtection="0">
      <alignment vertical="center"/>
    </xf>
    <xf numFmtId="0" fontId="21" fillId="55" borderId="0" applyNumberFormat="0" applyBorder="0" applyProtection="0">
      <alignment vertical="center"/>
    </xf>
    <xf numFmtId="0" fontId="21" fillId="56" borderId="0" applyNumberFormat="0" applyBorder="0" applyAlignment="0" applyProtection="0"/>
    <xf numFmtId="0" fontId="21" fillId="49" borderId="0" applyNumberFormat="0" applyBorder="0" applyProtection="0">
      <alignment vertical="center"/>
    </xf>
    <xf numFmtId="0" fontId="21" fillId="55" borderId="0" applyNumberFormat="0" applyBorder="0" applyProtection="0">
      <alignment vertical="center"/>
    </xf>
    <xf numFmtId="0" fontId="21" fillId="56" borderId="0" applyNumberFormat="0" applyBorder="0" applyProtection="0">
      <alignment vertical="center"/>
    </xf>
    <xf numFmtId="0" fontId="21" fillId="49" borderId="0" applyNumberFormat="0" applyBorder="0" applyAlignment="0" applyProtection="0"/>
    <xf numFmtId="0" fontId="124" fillId="57" borderId="0" applyNumberFormat="0" applyBorder="0" applyAlignment="0" applyProtection="0"/>
    <xf numFmtId="0" fontId="21" fillId="58" borderId="0" applyNumberFormat="0" applyBorder="0" applyProtection="0">
      <alignment vertical="center"/>
    </xf>
    <xf numFmtId="0" fontId="21" fillId="58" borderId="0" applyNumberFormat="0" applyBorder="0" applyProtection="0">
      <alignment vertical="center"/>
    </xf>
    <xf numFmtId="0" fontId="21" fillId="59" borderId="0" applyNumberFormat="0" applyBorder="0" applyAlignment="0" applyProtection="0"/>
    <xf numFmtId="0" fontId="21" fillId="34" borderId="0" applyNumberFormat="0" applyBorder="0" applyProtection="0">
      <alignment vertical="center"/>
    </xf>
    <xf numFmtId="0" fontId="21" fillId="58" borderId="0" applyNumberFormat="0" applyBorder="0" applyProtection="0">
      <alignment vertical="center"/>
    </xf>
    <xf numFmtId="0" fontId="21" fillId="59" borderId="0" applyNumberFormat="0" applyBorder="0" applyProtection="0">
      <alignment vertical="center"/>
    </xf>
    <xf numFmtId="0" fontId="21" fillId="34" borderId="0" applyNumberFormat="0" applyBorder="0" applyAlignment="0" applyProtection="0"/>
    <xf numFmtId="0" fontId="124" fillId="60" borderId="0" applyNumberFormat="0" applyBorder="0" applyAlignment="0" applyProtection="0"/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3" borderId="0" applyNumberFormat="0" applyBorder="0" applyAlignment="0" applyProtection="0"/>
    <xf numFmtId="0" fontId="21" fillId="61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4" borderId="0" applyNumberFormat="0" applyBorder="0" applyProtection="0">
      <alignment vertical="center"/>
    </xf>
    <xf numFmtId="0" fontId="21" fillId="61" borderId="0" applyNumberFormat="0" applyBorder="0" applyAlignment="0" applyProtection="0"/>
    <xf numFmtId="0" fontId="124" fillId="62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Protection="0">
      <alignment vertical="center"/>
    </xf>
    <xf numFmtId="0" fontId="21" fillId="46" borderId="0" applyNumberFormat="0" applyBorder="0" applyAlignment="0" applyProtection="0"/>
    <xf numFmtId="0" fontId="124" fillId="63" borderId="0" applyNumberFormat="0" applyBorder="0" applyAlignment="0" applyProtection="0"/>
    <xf numFmtId="0" fontId="21" fillId="64" borderId="0" applyNumberFormat="0" applyBorder="0" applyProtection="0">
      <alignment vertical="center"/>
    </xf>
    <xf numFmtId="0" fontId="21" fillId="64" borderId="0" applyNumberFormat="0" applyBorder="0" applyProtection="0">
      <alignment vertical="center"/>
    </xf>
    <xf numFmtId="0" fontId="21" fillId="65" borderId="0" applyNumberFormat="0" applyBorder="0" applyAlignment="0" applyProtection="0"/>
    <xf numFmtId="0" fontId="21" fillId="55" borderId="0" applyNumberFormat="0" applyBorder="0" applyProtection="0">
      <alignment vertical="center"/>
    </xf>
    <xf numFmtId="0" fontId="21" fillId="64" borderId="0" applyNumberFormat="0" applyBorder="0" applyProtection="0">
      <alignment vertical="center"/>
    </xf>
    <xf numFmtId="0" fontId="21" fillId="65" borderId="0" applyNumberFormat="0" applyBorder="0" applyProtection="0">
      <alignment vertical="center"/>
    </xf>
    <xf numFmtId="0" fontId="21" fillId="55" borderId="0" applyNumberFormat="0" applyBorder="0" applyAlignment="0" applyProtection="0"/>
    <xf numFmtId="0" fontId="125" fillId="66" borderId="0" applyNumberFormat="0" applyBorder="0" applyAlignment="0" applyProtection="0"/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8" borderId="0" applyNumberFormat="0" applyBorder="0" applyAlignment="0" applyProtection="0"/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5" fillId="7" borderId="0" applyNumberFormat="0" applyBorder="0" applyAlignment="0" applyProtection="0"/>
    <xf numFmtId="175" fontId="26" fillId="0" borderId="0" applyFill="0" applyBorder="0">
      <alignment vertical="center"/>
      <protection/>
    </xf>
    <xf numFmtId="176" fontId="26" fillId="0" borderId="0" applyFill="0" applyBorder="0" applyAlignment="0">
      <protection/>
    </xf>
    <xf numFmtId="0" fontId="126" fillId="67" borderId="1" applyNumberFormat="0" applyAlignment="0" applyProtection="0"/>
    <xf numFmtId="0" fontId="27" fillId="31" borderId="2" applyNumberFormat="0" applyProtection="0">
      <alignment vertical="center"/>
    </xf>
    <xf numFmtId="0" fontId="27" fillId="31" borderId="2" applyNumberFormat="0" applyProtection="0">
      <alignment vertical="center"/>
    </xf>
    <xf numFmtId="0" fontId="27" fillId="68" borderId="2" applyNumberFormat="0" applyAlignment="0" applyProtection="0"/>
    <xf numFmtId="0" fontId="28" fillId="69" borderId="2" applyNumberFormat="0" applyProtection="0">
      <alignment vertical="center"/>
    </xf>
    <xf numFmtId="0" fontId="27" fillId="31" borderId="2" applyNumberFormat="0" applyProtection="0">
      <alignment vertical="center"/>
    </xf>
    <xf numFmtId="0" fontId="27" fillId="68" borderId="2" applyNumberFormat="0" applyProtection="0">
      <alignment vertical="center"/>
    </xf>
    <xf numFmtId="0" fontId="28" fillId="69" borderId="2" applyNumberFormat="0" applyAlignment="0" applyProtection="0"/>
    <xf numFmtId="0" fontId="127" fillId="70" borderId="3" applyNumberFormat="0" applyAlignment="0" applyProtection="0"/>
    <xf numFmtId="0" fontId="29" fillId="71" borderId="4" applyNumberFormat="0" applyProtection="0">
      <alignment vertical="center"/>
    </xf>
    <xf numFmtId="0" fontId="29" fillId="71" borderId="4" applyNumberFormat="0" applyProtection="0">
      <alignment vertical="center"/>
    </xf>
    <xf numFmtId="0" fontId="29" fillId="72" borderId="4" applyNumberFormat="0" applyAlignment="0" applyProtection="0"/>
    <xf numFmtId="0" fontId="29" fillId="71" borderId="4" applyNumberFormat="0" applyProtection="0">
      <alignment vertical="center"/>
    </xf>
    <xf numFmtId="0" fontId="29" fillId="71" borderId="4" applyNumberFormat="0" applyProtection="0">
      <alignment vertical="center"/>
    </xf>
    <xf numFmtId="0" fontId="29" fillId="72" borderId="4" applyNumberFormat="0" applyProtection="0">
      <alignment vertical="center"/>
    </xf>
    <xf numFmtId="0" fontId="29" fillId="71" borderId="4" applyNumberFormat="0" applyAlignment="0" applyProtection="0"/>
    <xf numFmtId="43" fontId="123" fillId="0" borderId="0" applyFont="0" applyFill="0" applyBorder="0" applyAlignment="0" applyProtection="0"/>
    <xf numFmtId="41" fontId="123" fillId="0" borderId="0" applyFont="0" applyFill="0" applyBorder="0" applyAlignment="0" applyProtection="0"/>
    <xf numFmtId="177" fontId="0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3" fontId="2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2" fillId="0" borderId="0" applyFont="0" applyFill="0" applyBorder="0" applyAlignment="0" applyProtection="0"/>
    <xf numFmtId="3" fontId="0" fillId="0" borderId="0" applyFill="0" applyBorder="0" applyProtection="0">
      <alignment vertical="center"/>
    </xf>
    <xf numFmtId="3" fontId="2" fillId="0" borderId="0" applyFill="0" applyBorder="0" applyAlignment="0" applyProtection="0"/>
    <xf numFmtId="3" fontId="2" fillId="0" borderId="0" applyFill="0" applyBorder="0" applyProtection="0">
      <alignment vertical="center"/>
    </xf>
    <xf numFmtId="0" fontId="30" fillId="0" borderId="0" applyNumberFormat="0">
      <alignment vertical="center"/>
      <protection/>
    </xf>
    <xf numFmtId="0" fontId="30" fillId="0" borderId="0" applyNumberFormat="0" applyAlignment="0">
      <protection/>
    </xf>
    <xf numFmtId="44" fontId="123" fillId="0" borderId="0" applyFont="0" applyFill="0" applyBorder="0" applyAlignment="0" applyProtection="0"/>
    <xf numFmtId="42" fontId="123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" fillId="0" borderId="0" applyFill="0" applyBorder="0" applyProtection="0">
      <alignment vertical="center"/>
    </xf>
    <xf numFmtId="178" fontId="2" fillId="0" borderId="0" applyFill="0" applyBorder="0" applyProtection="0">
      <alignment vertical="center"/>
    </xf>
    <xf numFmtId="178" fontId="0" fillId="0" borderId="0" applyFill="0" applyBorder="0" applyProtection="0">
      <alignment vertical="center"/>
    </xf>
    <xf numFmtId="178" fontId="0" fillId="0" borderId="0" applyFill="0" applyBorder="0" applyProtection="0">
      <alignment vertical="center"/>
    </xf>
    <xf numFmtId="179" fontId="2" fillId="0" borderId="0" applyFont="0" applyFill="0" applyBorder="0" applyAlignment="0" applyProtection="0"/>
    <xf numFmtId="178" fontId="0" fillId="0" borderId="0" applyFill="0" applyBorder="0" applyProtection="0">
      <alignment vertical="center"/>
    </xf>
    <xf numFmtId="178" fontId="2" fillId="0" borderId="0" applyFill="0" applyBorder="0" applyProtection="0">
      <alignment vertical="center"/>
    </xf>
    <xf numFmtId="180" fontId="2" fillId="0" borderId="0" applyFill="0" applyBorder="0" applyProtection="0">
      <alignment vertical="center"/>
    </xf>
    <xf numFmtId="178" fontId="2" fillId="0" borderId="0" applyFill="0" applyBorder="0" applyAlignment="0" applyProtection="0"/>
    <xf numFmtId="17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2" fillId="0" borderId="0" applyFont="0" applyFill="0" applyBorder="0" applyAlignment="0" applyProtection="0"/>
    <xf numFmtId="0" fontId="0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0" fillId="0" borderId="0" applyNumberFormat="0">
      <alignment vertical="center"/>
      <protection/>
    </xf>
    <xf numFmtId="0" fontId="30" fillId="0" borderId="0" applyNumberFormat="0" applyAlignment="0">
      <protection/>
    </xf>
    <xf numFmtId="0" fontId="128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2" fontId="2" fillId="0" borderId="0" applyFill="0" applyBorder="0" applyProtection="0">
      <alignment vertical="center"/>
    </xf>
    <xf numFmtId="2" fontId="2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2" fillId="0" borderId="0" applyFont="0" applyFill="0" applyBorder="0" applyAlignment="0" applyProtection="0"/>
    <xf numFmtId="2" fontId="0" fillId="0" borderId="0" applyFill="0" applyBorder="0" applyProtection="0">
      <alignment vertical="center"/>
    </xf>
    <xf numFmtId="2" fontId="2" fillId="0" borderId="0" applyFill="0" applyBorder="0" applyAlignment="0" applyProtection="0"/>
    <xf numFmtId="2" fontId="2" fillId="0" borderId="0" applyFill="0" applyBorder="0" applyProtection="0">
      <alignment vertical="center"/>
    </xf>
    <xf numFmtId="0" fontId="129" fillId="0" borderId="0" applyNumberFormat="0" applyFill="0" applyBorder="0" applyAlignment="0" applyProtection="0"/>
    <xf numFmtId="0" fontId="130" fillId="73" borderId="0" applyNumberFormat="0" applyBorder="0" applyAlignment="0" applyProtection="0"/>
    <xf numFmtId="0" fontId="32" fillId="11" borderId="0" applyNumberFormat="0" applyBorder="0" applyProtection="0">
      <alignment vertical="center"/>
    </xf>
    <xf numFmtId="0" fontId="32" fillId="11" borderId="0" applyNumberFormat="0" applyBorder="0" applyProtection="0">
      <alignment vertical="center"/>
    </xf>
    <xf numFmtId="0" fontId="32" fillId="12" borderId="0" applyNumberFormat="0" applyBorder="0" applyAlignment="0" applyProtection="0"/>
    <xf numFmtId="0" fontId="33" fillId="19" borderId="0" applyNumberFormat="0" applyBorder="0" applyProtection="0">
      <alignment vertical="center"/>
    </xf>
    <xf numFmtId="0" fontId="32" fillId="11" borderId="0" applyNumberFormat="0" applyBorder="0" applyProtection="0">
      <alignment vertical="center"/>
    </xf>
    <xf numFmtId="0" fontId="32" fillId="12" borderId="0" applyNumberFormat="0" applyBorder="0" applyProtection="0">
      <alignment vertical="center"/>
    </xf>
    <xf numFmtId="0" fontId="33" fillId="19" borderId="0" applyNumberFormat="0" applyBorder="0" applyAlignment="0" applyProtection="0"/>
    <xf numFmtId="0" fontId="34" fillId="31" borderId="0" applyNumberFormat="0" applyBorder="0" applyProtection="0">
      <alignment vertical="center"/>
    </xf>
    <xf numFmtId="0" fontId="30" fillId="31" borderId="0" applyNumberFormat="0" applyBorder="0" applyProtection="0">
      <alignment vertical="center"/>
    </xf>
    <xf numFmtId="0" fontId="34" fillId="31" borderId="0" applyNumberFormat="0" applyBorder="0" applyProtection="0">
      <alignment vertical="center"/>
    </xf>
    <xf numFmtId="0" fontId="34" fillId="68" borderId="0" applyNumberFormat="0" applyBorder="0" applyProtection="0">
      <alignment vertical="center"/>
    </xf>
    <xf numFmtId="38" fontId="30" fillId="68" borderId="0" applyNumberFormat="0" applyBorder="0" applyAlignment="0" applyProtection="0"/>
    <xf numFmtId="0" fontId="35" fillId="0" borderId="5" applyNumberFormat="0" applyProtection="0">
      <alignment vertical="center"/>
    </xf>
    <xf numFmtId="0" fontId="35" fillId="0" borderId="5" applyNumberFormat="0" applyProtection="0">
      <alignment vertical="center"/>
    </xf>
    <xf numFmtId="0" fontId="35" fillId="0" borderId="5" applyNumberFormat="0" applyProtection="0">
      <alignment vertical="center"/>
    </xf>
    <xf numFmtId="0" fontId="35" fillId="0" borderId="6" applyNumberFormat="0" applyAlignment="0" applyProtection="0"/>
    <xf numFmtId="0" fontId="35" fillId="0" borderId="5" applyNumberFormat="0" applyProtection="0">
      <alignment vertical="center"/>
    </xf>
    <xf numFmtId="0" fontId="35" fillId="0" borderId="5" applyNumberFormat="0" applyAlignment="0" applyProtection="0"/>
    <xf numFmtId="0" fontId="35" fillId="0" borderId="5" applyNumberFormat="0" applyProtection="0">
      <alignment vertical="center"/>
    </xf>
    <xf numFmtId="0" fontId="35" fillId="0" borderId="7">
      <alignment horizontal="left" vertical="center"/>
      <protection/>
    </xf>
    <xf numFmtId="0" fontId="35" fillId="0" borderId="7">
      <alignment horizontal="left" vertical="center"/>
      <protection/>
    </xf>
    <xf numFmtId="0" fontId="35" fillId="0" borderId="7">
      <alignment horizontal="left" vertical="center"/>
      <protection/>
    </xf>
    <xf numFmtId="0" fontId="35" fillId="0" borderId="8">
      <alignment horizontal="left" vertical="center"/>
      <protection/>
    </xf>
    <xf numFmtId="0" fontId="35" fillId="0" borderId="7">
      <alignment horizontal="left" vertical="center"/>
      <protection/>
    </xf>
    <xf numFmtId="0" fontId="35" fillId="0" borderId="7">
      <alignment horizontal="left" vertical="center"/>
      <protection/>
    </xf>
    <xf numFmtId="0" fontId="131" fillId="0" borderId="9" applyNumberFormat="0" applyFill="0" applyAlignment="0" applyProtection="0"/>
    <xf numFmtId="0" fontId="36" fillId="0" borderId="10" applyNumberFormat="0" applyFill="0" applyProtection="0">
      <alignment vertical="center"/>
    </xf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132" fillId="0" borderId="11" applyNumberFormat="0" applyFill="0" applyAlignment="0" applyProtection="0"/>
    <xf numFmtId="0" fontId="38" fillId="0" borderId="12" applyNumberFormat="0" applyFill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133" fillId="0" borderId="13" applyNumberFormat="0" applyFill="0" applyAlignment="0" applyProtection="0"/>
    <xf numFmtId="0" fontId="39" fillId="0" borderId="14" applyNumberFormat="0" applyFill="0" applyProtection="0">
      <alignment vertical="center"/>
    </xf>
    <xf numFmtId="0" fontId="39" fillId="0" borderId="14" applyNumberFormat="0" applyFill="0" applyProtection="0">
      <alignment vertical="center"/>
    </xf>
    <xf numFmtId="0" fontId="39" fillId="0" borderId="14" applyNumberFormat="0" applyFill="0" applyAlignment="0" applyProtection="0"/>
    <xf numFmtId="0" fontId="40" fillId="0" borderId="15" applyNumberFormat="0" applyFill="0" applyProtection="0">
      <alignment vertical="center"/>
    </xf>
    <xf numFmtId="0" fontId="40" fillId="0" borderId="15" applyNumberFormat="0" applyFill="0" applyAlignment="0" applyProtection="0"/>
    <xf numFmtId="0" fontId="133" fillId="0" borderId="0" applyNumberFormat="0" applyFill="0" applyBorder="0" applyAlignment="0" applyProtection="0"/>
    <xf numFmtId="0" fontId="39" fillId="0" borderId="0" applyNumberFormat="0" applyFill="0" applyBorder="0" applyProtection="0">
      <alignment vertical="center"/>
    </xf>
    <xf numFmtId="0" fontId="39" fillId="0" borderId="0" applyNumberFormat="0" applyFill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1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vertical="center"/>
    </xf>
    <xf numFmtId="0" fontId="135" fillId="0" borderId="0" applyNumberFormat="0" applyFill="0" applyBorder="0" applyAlignment="0" applyProtection="0"/>
    <xf numFmtId="0" fontId="136" fillId="74" borderId="1" applyNumberFormat="0" applyAlignment="0" applyProtection="0"/>
    <xf numFmtId="0" fontId="34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4" fillId="13" borderId="0" applyNumberFormat="0" applyBorder="0" applyProtection="0">
      <alignment vertical="center"/>
    </xf>
    <xf numFmtId="0" fontId="34" fillId="75" borderId="0" applyNumberFormat="0" applyBorder="0" applyProtection="0">
      <alignment vertical="center"/>
    </xf>
    <xf numFmtId="10" fontId="30" fillId="75" borderId="16" applyNumberFormat="0" applyBorder="0" applyAlignment="0" applyProtection="0"/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22" borderId="2" applyNumberFormat="0" applyProtection="0">
      <alignment vertical="center"/>
    </xf>
    <xf numFmtId="0" fontId="44" fillId="9" borderId="2" applyNumberFormat="0" applyAlignment="0" applyProtection="0"/>
    <xf numFmtId="0" fontId="44" fillId="9" borderId="2" applyNumberFormat="0" applyAlignment="0" applyProtection="0"/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22" borderId="2" applyNumberFormat="0" applyAlignment="0" applyProtection="0"/>
    <xf numFmtId="0" fontId="44" fillId="9" borderId="2" applyNumberFormat="0" applyProtection="0">
      <alignment vertical="center"/>
    </xf>
    <xf numFmtId="0" fontId="44" fillId="9" borderId="2" applyNumberFormat="0" applyProtection="0">
      <alignment vertical="center"/>
    </xf>
    <xf numFmtId="0" fontId="44" fillId="9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137" fillId="0" borderId="17" applyNumberFormat="0" applyFill="0" applyAlignment="0" applyProtection="0"/>
    <xf numFmtId="0" fontId="45" fillId="0" borderId="18" applyNumberFormat="0" applyFill="0" applyProtection="0">
      <alignment vertical="center"/>
    </xf>
    <xf numFmtId="0" fontId="45" fillId="0" borderId="18" applyNumberFormat="0" applyFill="0" applyProtection="0">
      <alignment vertical="center"/>
    </xf>
    <xf numFmtId="0" fontId="45" fillId="0" borderId="18" applyNumberFormat="0" applyFill="0" applyAlignment="0" applyProtection="0"/>
    <xf numFmtId="0" fontId="46" fillId="0" borderId="19" applyNumberFormat="0" applyFill="0" applyProtection="0">
      <alignment vertical="center"/>
    </xf>
    <xf numFmtId="0" fontId="46" fillId="0" borderId="19" applyNumberFormat="0" applyFill="0" applyAlignment="0" applyProtection="0"/>
    <xf numFmtId="38" fontId="0" fillId="0" borderId="0" applyFill="0" applyBorder="0" applyProtection="0">
      <alignment vertical="center"/>
    </xf>
    <xf numFmtId="40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182" fontId="0" fillId="0" borderId="0" applyFill="0" applyBorder="0" applyProtection="0">
      <alignment vertical="center"/>
    </xf>
    <xf numFmtId="0" fontId="138" fillId="76" borderId="0" applyNumberFormat="0" applyBorder="0" applyAlignment="0" applyProtection="0"/>
    <xf numFmtId="0" fontId="47" fillId="77" borderId="0" applyNumberFormat="0" applyBorder="0" applyProtection="0">
      <alignment vertical="center"/>
    </xf>
    <xf numFmtId="0" fontId="47" fillId="77" borderId="0" applyNumberFormat="0" applyBorder="0" applyProtection="0">
      <alignment vertical="center"/>
    </xf>
    <xf numFmtId="0" fontId="47" fillId="78" borderId="0" applyNumberFormat="0" applyBorder="0" applyAlignment="0" applyProtection="0"/>
    <xf numFmtId="0" fontId="48" fillId="77" borderId="0" applyNumberFormat="0" applyBorder="0" applyProtection="0">
      <alignment vertical="center"/>
    </xf>
    <xf numFmtId="0" fontId="47" fillId="77" borderId="0" applyNumberFormat="0" applyBorder="0" applyProtection="0">
      <alignment vertical="center"/>
    </xf>
    <xf numFmtId="0" fontId="47" fillId="78" borderId="0" applyNumberFormat="0" applyBorder="0" applyProtection="0">
      <alignment vertical="center"/>
    </xf>
    <xf numFmtId="0" fontId="48" fillId="77" borderId="0" applyNumberFormat="0" applyBorder="0" applyAlignment="0" applyProtection="0"/>
    <xf numFmtId="183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1" fillId="0" borderId="0">
      <alignment/>
      <protection/>
    </xf>
    <xf numFmtId="0" fontId="123" fillId="79" borderId="20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30" fillId="75" borderId="21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0" fillId="75" borderId="21" applyNumberFormat="0" applyProtection="0">
      <alignment vertical="center"/>
    </xf>
    <xf numFmtId="0" fontId="2" fillId="13" borderId="21" applyNumberFormat="0" applyAlignment="0" applyProtection="0"/>
    <xf numFmtId="0" fontId="139" fillId="67" borderId="22" applyNumberFormat="0" applyAlignment="0" applyProtection="0"/>
    <xf numFmtId="0" fontId="52" fillId="31" borderId="23" applyNumberFormat="0" applyProtection="0">
      <alignment vertical="center"/>
    </xf>
    <xf numFmtId="0" fontId="52" fillId="31" borderId="23" applyNumberFormat="0" applyProtection="0">
      <alignment vertical="center"/>
    </xf>
    <xf numFmtId="0" fontId="52" fillId="68" borderId="23" applyNumberFormat="0" applyAlignment="0" applyProtection="0"/>
    <xf numFmtId="0" fontId="52" fillId="69" borderId="23" applyNumberFormat="0" applyProtection="0">
      <alignment vertical="center"/>
    </xf>
    <xf numFmtId="0" fontId="52" fillId="31" borderId="23" applyNumberFormat="0" applyProtection="0">
      <alignment vertical="center"/>
    </xf>
    <xf numFmtId="0" fontId="52" fillId="68" borderId="23" applyNumberFormat="0" applyProtection="0">
      <alignment vertical="center"/>
    </xf>
    <xf numFmtId="0" fontId="52" fillId="69" borderId="23" applyNumberFormat="0" applyAlignment="0" applyProtection="0"/>
    <xf numFmtId="9" fontId="123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10" fontId="0" fillId="0" borderId="0" applyFill="0" applyBorder="0" applyProtection="0">
      <alignment vertical="center"/>
    </xf>
    <xf numFmtId="10" fontId="2" fillId="0" borderId="0" applyFont="0" applyFill="0" applyBorder="0" applyAlignment="0" applyProtection="0"/>
    <xf numFmtId="0" fontId="53" fillId="0" borderId="0" applyNumberFormat="0" applyBorder="0">
      <alignment/>
      <protection/>
    </xf>
    <xf numFmtId="0" fontId="53" fillId="0" borderId="0" applyNumberFormat="0" applyBorder="0">
      <alignment/>
      <protection/>
    </xf>
    <xf numFmtId="0" fontId="53" fillId="0" borderId="0" applyNumberFormat="0" applyBorder="0">
      <alignment/>
      <protection/>
    </xf>
    <xf numFmtId="0" fontId="30" fillId="0" borderId="0" applyNumberFormat="0" applyFill="0" applyBorder="0" applyProtection="0">
      <alignment vertical="center"/>
    </xf>
    <xf numFmtId="185" fontId="30" fillId="0" borderId="0" applyNumberFormat="0" applyFill="0" applyBorder="0" applyAlignment="0" applyProtection="0"/>
    <xf numFmtId="186" fontId="26" fillId="0" borderId="24">
      <alignment horizontal="justify" vertical="top" wrapText="1"/>
      <protection/>
    </xf>
    <xf numFmtId="186" fontId="26" fillId="0" borderId="24">
      <alignment horizontal="justify" vertical="top" wrapText="1"/>
      <protection/>
    </xf>
    <xf numFmtId="186" fontId="26" fillId="0" borderId="24">
      <alignment horizontal="justify" vertical="top" wrapText="1"/>
      <protection/>
    </xf>
    <xf numFmtId="186" fontId="26" fillId="0" borderId="24">
      <alignment horizontal="justify" vertical="top" wrapText="1"/>
      <protection/>
    </xf>
    <xf numFmtId="186" fontId="26" fillId="0" borderId="24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0" fontId="30" fillId="0" borderId="0" applyBorder="0">
      <alignment horizontal="right"/>
      <protection/>
    </xf>
    <xf numFmtId="0" fontId="140" fillId="0" borderId="0" applyNumberFormat="0" applyFill="0" applyBorder="0" applyAlignment="0" applyProtection="0"/>
    <xf numFmtId="0" fontId="55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Alignment="0" applyProtection="0"/>
    <xf numFmtId="0" fontId="141" fillId="0" borderId="25" applyNumberFormat="0" applyFill="0" applyAlignment="0" applyProtection="0"/>
    <xf numFmtId="0" fontId="57" fillId="0" borderId="26" applyNumberFormat="0" applyFill="0" applyProtection="0">
      <alignment vertical="center"/>
    </xf>
    <xf numFmtId="0" fontId="0" fillId="0" borderId="27" applyNumberFormat="0" applyFill="0" applyProtection="0">
      <alignment vertical="center"/>
    </xf>
    <xf numFmtId="0" fontId="2" fillId="0" borderId="28" applyNumberFormat="0" applyFont="0" applyFill="0" applyAlignment="0" applyProtection="0"/>
    <xf numFmtId="0" fontId="0" fillId="0" borderId="27" applyNumberFormat="0" applyFill="0" applyProtection="0">
      <alignment vertical="center"/>
    </xf>
    <xf numFmtId="0" fontId="2" fillId="0" borderId="27" applyNumberFormat="0" applyFill="0" applyAlignment="0" applyProtection="0"/>
    <xf numFmtId="0" fontId="142" fillId="0" borderId="0" applyNumberFormat="0" applyFill="0" applyBorder="0" applyAlignment="0" applyProtection="0"/>
    <xf numFmtId="0" fontId="46" fillId="0" borderId="0" applyNumberFormat="0" applyFill="0" applyBorder="0" applyProtection="0">
      <alignment vertical="center"/>
    </xf>
    <xf numFmtId="0" fontId="46" fillId="0" borderId="0" applyNumberFormat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22" fillId="52" borderId="0" applyNumberFormat="0" applyBorder="0" applyProtection="0">
      <alignment vertical="center"/>
    </xf>
    <xf numFmtId="0" fontId="22" fillId="53" borderId="0" applyNumberFormat="0" applyBorder="0" applyAlignment="0" applyProtection="0"/>
    <xf numFmtId="0" fontId="22" fillId="55" borderId="0" applyNumberFormat="0" applyBorder="0" applyProtection="0">
      <alignment vertical="center"/>
    </xf>
    <xf numFmtId="0" fontId="22" fillId="56" borderId="0" applyNumberFormat="0" applyBorder="0" applyAlignment="0" applyProtection="0"/>
    <xf numFmtId="0" fontId="22" fillId="58" borderId="0" applyNumberFormat="0" applyBorder="0" applyProtection="0">
      <alignment vertical="center"/>
    </xf>
    <xf numFmtId="0" fontId="22" fillId="59" borderId="0" applyNumberFormat="0" applyBorder="0" applyAlignment="0" applyProtection="0"/>
    <xf numFmtId="0" fontId="22" fillId="42" borderId="0" applyNumberFormat="0" applyBorder="0" applyProtection="0">
      <alignment vertical="center"/>
    </xf>
    <xf numFmtId="0" fontId="22" fillId="43" borderId="0" applyNumberFormat="0" applyBorder="0" applyAlignment="0" applyProtection="0"/>
    <xf numFmtId="0" fontId="22" fillId="46" borderId="0" applyNumberFormat="0" applyBorder="0" applyProtection="0">
      <alignment vertical="center"/>
    </xf>
    <xf numFmtId="0" fontId="22" fillId="47" borderId="0" applyNumberFormat="0" applyBorder="0" applyAlignment="0" applyProtection="0"/>
    <xf numFmtId="0" fontId="22" fillId="64" borderId="0" applyNumberFormat="0" applyBorder="0" applyProtection="0">
      <alignment vertical="center"/>
    </xf>
    <xf numFmtId="0" fontId="22" fillId="65" borderId="0" applyNumberFormat="0" applyBorder="0" applyAlignment="0" applyProtection="0"/>
    <xf numFmtId="0" fontId="58" fillId="0" borderId="0" applyNumberFormat="0" applyFill="0" applyBorder="0" applyProtection="0">
      <alignment vertical="center"/>
    </xf>
    <xf numFmtId="0" fontId="58" fillId="0" borderId="0" applyNumberFormat="0" applyFill="0" applyBorder="0" applyAlignment="0" applyProtection="0"/>
    <xf numFmtId="0" fontId="59" fillId="71" borderId="4" applyNumberFormat="0" applyProtection="0">
      <alignment vertical="center"/>
    </xf>
    <xf numFmtId="0" fontId="59" fillId="72" borderId="4" applyNumberFormat="0" applyAlignment="0" applyProtection="0"/>
    <xf numFmtId="0" fontId="60" fillId="77" borderId="0" applyNumberFormat="0" applyBorder="0" applyProtection="0">
      <alignment vertical="center"/>
    </xf>
    <xf numFmtId="0" fontId="60" fillId="78" borderId="0" applyNumberFormat="0" applyBorder="0" applyAlignment="0" applyProtection="0"/>
    <xf numFmtId="0" fontId="61" fillId="0" borderId="0" applyNumberFormat="0" applyFill="0" applyBorder="0" applyProtection="0">
      <alignment vertical="center"/>
    </xf>
    <xf numFmtId="0" fontId="61" fillId="0" borderId="0" applyNumberFormat="0" applyFill="0" applyBorder="0" applyProtection="0">
      <alignment vertical="center"/>
    </xf>
    <xf numFmtId="0" fontId="61" fillId="0" borderId="0" applyNumberFormat="0" applyFill="0" applyBorder="0" applyProtection="0">
      <alignment vertical="center"/>
    </xf>
    <xf numFmtId="0" fontId="61" fillId="0" borderId="0" applyNumberFormat="0" applyFill="0" applyBorder="0" applyProtection="0">
      <alignment vertical="center"/>
    </xf>
    <xf numFmtId="0" fontId="61" fillId="0" borderId="0" applyNumberFormat="0" applyFill="0" applyBorder="0" applyProtection="0">
      <alignment vertical="center"/>
    </xf>
    <xf numFmtId="0" fontId="61" fillId="0" borderId="0" applyNumberFormat="0" applyFill="0" applyBorder="0" applyProtection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Protection="0">
      <alignment vertical="center"/>
    </xf>
    <xf numFmtId="0" fontId="0" fillId="13" borderId="21" applyNumberFormat="0" applyProtection="0">
      <alignment vertical="center"/>
    </xf>
    <xf numFmtId="0" fontId="62" fillId="75" borderId="21" applyNumberFormat="0" applyFont="0" applyAlignment="0" applyProtection="0"/>
    <xf numFmtId="0" fontId="63" fillId="0" borderId="18" applyNumberFormat="0" applyFill="0" applyProtection="0">
      <alignment vertical="center"/>
    </xf>
    <xf numFmtId="0" fontId="63" fillId="0" borderId="18" applyNumberFormat="0" applyFill="0" applyAlignment="0" applyProtection="0"/>
    <xf numFmtId="187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188" fontId="0" fillId="0" borderId="0" applyFill="0" applyBorder="0" applyProtection="0">
      <alignment vertical="center"/>
    </xf>
    <xf numFmtId="189" fontId="0" fillId="0" borderId="0" applyFill="0" applyBorder="0" applyProtection="0">
      <alignment vertical="center"/>
    </xf>
    <xf numFmtId="0" fontId="30" fillId="0" borderId="0">
      <alignment/>
      <protection/>
    </xf>
    <xf numFmtId="40" fontId="2" fillId="0" borderId="0" applyFill="0" applyBorder="0" applyProtection="0">
      <alignment vertical="center"/>
    </xf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10" fontId="2" fillId="0" borderId="0" applyFill="0" applyBorder="0" applyProtection="0">
      <alignment vertical="center"/>
    </xf>
    <xf numFmtId="0" fontId="64" fillId="0" borderId="0">
      <alignment/>
      <protection/>
    </xf>
    <xf numFmtId="190" fontId="2" fillId="0" borderId="0" applyFill="0" applyBorder="0" applyProtection="0">
      <alignment vertical="center"/>
    </xf>
    <xf numFmtId="191" fontId="2" fillId="0" borderId="0" applyFill="0" applyBorder="0" applyProtection="0">
      <alignment vertical="center"/>
    </xf>
    <xf numFmtId="192" fontId="2" fillId="0" borderId="0" applyFill="0" applyBorder="0" applyProtection="0">
      <alignment vertical="center"/>
    </xf>
    <xf numFmtId="193" fontId="2" fillId="0" borderId="0" applyFill="0" applyBorder="0" applyProtection="0">
      <alignment vertical="center"/>
    </xf>
    <xf numFmtId="0" fontId="7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65" fillId="77" borderId="0" applyNumberFormat="0" applyBorder="0" applyProtection="0">
      <alignment vertical="center"/>
    </xf>
    <xf numFmtId="0" fontId="65" fillId="78" borderId="0" applyNumberFormat="0" applyBorder="0" applyAlignment="0" applyProtection="0"/>
    <xf numFmtId="0" fontId="0" fillId="13" borderId="21" applyNumberFormat="0" applyProtection="0">
      <alignment vertical="center"/>
    </xf>
    <xf numFmtId="0" fontId="30" fillId="75" borderId="21" applyNumberFormat="0" applyFont="0" applyAlignment="0" applyProtection="0"/>
    <xf numFmtId="0" fontId="66" fillId="17" borderId="2" applyNumberFormat="0" applyProtection="0">
      <alignment vertical="center"/>
    </xf>
    <xf numFmtId="0" fontId="66" fillId="22" borderId="2" applyNumberFormat="0" applyAlignment="0" applyProtection="0"/>
    <xf numFmtId="0" fontId="67" fillId="31" borderId="23" applyNumberFormat="0" applyProtection="0">
      <alignment vertical="center"/>
    </xf>
    <xf numFmtId="0" fontId="67" fillId="68" borderId="23" applyNumberFormat="0" applyAlignment="0" applyProtection="0"/>
    <xf numFmtId="187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187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0" fontId="68" fillId="0" borderId="26" applyNumberFormat="0" applyFill="0" applyProtection="0">
      <alignment vertical="center"/>
    </xf>
    <xf numFmtId="0" fontId="68" fillId="0" borderId="26" applyNumberFormat="0" applyFill="0" applyAlignment="0" applyProtection="0"/>
    <xf numFmtId="0" fontId="69" fillId="7" borderId="0" applyNumberFormat="0" applyBorder="0" applyProtection="0">
      <alignment vertical="center"/>
    </xf>
    <xf numFmtId="0" fontId="69" fillId="8" borderId="0" applyNumberFormat="0" applyBorder="0" applyAlignment="0" applyProtection="0"/>
    <xf numFmtId="0" fontId="72" fillId="11" borderId="0" applyNumberFormat="0" applyBorder="0" applyProtection="0">
      <alignment vertical="center"/>
    </xf>
    <xf numFmtId="0" fontId="73" fillId="11" borderId="0" applyNumberFormat="0" applyBorder="0" applyProtection="0">
      <alignment vertical="center"/>
    </xf>
    <xf numFmtId="0" fontId="73" fillId="12" borderId="0" applyNumberFormat="0" applyBorder="0" applyAlignment="0" applyProtection="0"/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194" fontId="0" fillId="0" borderId="0" applyFill="0" applyBorder="0" applyProtection="0">
      <alignment vertical="center"/>
    </xf>
    <xf numFmtId="195" fontId="0" fillId="0" borderId="0" applyFill="0" applyBorder="0" applyProtection="0">
      <alignment vertical="center"/>
    </xf>
    <xf numFmtId="0" fontId="75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77" fillId="0" borderId="0">
      <alignment vertical="center"/>
      <protection/>
    </xf>
    <xf numFmtId="0" fontId="23" fillId="52" borderId="0" applyNumberFormat="0" applyBorder="0" applyProtection="0">
      <alignment vertical="center"/>
    </xf>
    <xf numFmtId="0" fontId="23" fillId="55" borderId="0" applyNumberFormat="0" applyBorder="0" applyProtection="0">
      <alignment vertical="center"/>
    </xf>
    <xf numFmtId="0" fontId="23" fillId="58" borderId="0" applyNumberFormat="0" applyBorder="0" applyProtection="0">
      <alignment vertical="center"/>
    </xf>
    <xf numFmtId="0" fontId="23" fillId="42" borderId="0" applyNumberFormat="0" applyBorder="0" applyProtection="0">
      <alignment vertical="center"/>
    </xf>
    <xf numFmtId="0" fontId="23" fillId="46" borderId="0" applyNumberFormat="0" applyBorder="0" applyProtection="0">
      <alignment vertical="center"/>
    </xf>
    <xf numFmtId="0" fontId="23" fillId="64" borderId="0" applyNumberFormat="0" applyBorder="0" applyProtection="0">
      <alignment vertical="center"/>
    </xf>
    <xf numFmtId="0" fontId="78" fillId="7" borderId="0" applyNumberFormat="0" applyBorder="0" applyProtection="0">
      <alignment vertical="center"/>
    </xf>
    <xf numFmtId="0" fontId="78" fillId="8" borderId="0" applyNumberFormat="0" applyBorder="0" applyAlignment="0" applyProtection="0"/>
    <xf numFmtId="0" fontId="79" fillId="0" borderId="0">
      <alignment/>
      <protection/>
    </xf>
    <xf numFmtId="0" fontId="80" fillId="0" borderId="0" applyNumberFormat="0" applyFill="0" applyBorder="0" applyProtection="0">
      <alignment vertical="center"/>
    </xf>
    <xf numFmtId="0" fontId="81" fillId="0" borderId="10" applyNumberFormat="0" applyFill="0" applyProtection="0">
      <alignment vertical="center"/>
    </xf>
    <xf numFmtId="0" fontId="82" fillId="0" borderId="12" applyNumberFormat="0" applyFill="0" applyProtection="0">
      <alignment vertical="center"/>
    </xf>
    <xf numFmtId="0" fontId="83" fillId="0" borderId="14" applyNumberFormat="0" applyFill="0" applyProtection="0">
      <alignment vertical="center"/>
    </xf>
    <xf numFmtId="0" fontId="83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181" fontId="0" fillId="0" borderId="0" applyFill="0" applyBorder="0" applyProtection="0">
      <alignment vertical="center"/>
    </xf>
    <xf numFmtId="187" fontId="0" fillId="0" borderId="0" applyFill="0" applyBorder="0" applyProtection="0">
      <alignment vertical="center"/>
    </xf>
    <xf numFmtId="0" fontId="85" fillId="71" borderId="4" applyNumberFormat="0" applyProtection="0">
      <alignment vertical="center"/>
    </xf>
    <xf numFmtId="0" fontId="2" fillId="0" borderId="0">
      <alignment/>
      <protection/>
    </xf>
    <xf numFmtId="0" fontId="30" fillId="0" borderId="0">
      <alignment/>
      <protection/>
    </xf>
    <xf numFmtId="0" fontId="86" fillId="0" borderId="0" applyNumberFormat="0" applyFill="0" applyBorder="0" applyProtection="0">
      <alignment vertical="center"/>
    </xf>
    <xf numFmtId="0" fontId="87" fillId="0" borderId="10" applyNumberFormat="0" applyFill="0" applyProtection="0">
      <alignment vertical="center"/>
    </xf>
    <xf numFmtId="0" fontId="87" fillId="0" borderId="10" applyNumberFormat="0" applyFill="0" applyAlignment="0" applyProtection="0"/>
    <xf numFmtId="0" fontId="88" fillId="0" borderId="12" applyNumberFormat="0" applyFill="0" applyProtection="0">
      <alignment vertical="center"/>
    </xf>
    <xf numFmtId="0" fontId="88" fillId="0" borderId="12" applyNumberFormat="0" applyFill="0" applyAlignment="0" applyProtection="0"/>
    <xf numFmtId="0" fontId="89" fillId="0" borderId="14" applyNumberFormat="0" applyFill="0" applyProtection="0">
      <alignment vertical="center"/>
    </xf>
    <xf numFmtId="0" fontId="89" fillId="0" borderId="14" applyNumberFormat="0" applyFill="0" applyAlignment="0" applyProtection="0"/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71" borderId="4" applyNumberFormat="0" applyProtection="0">
      <alignment vertical="center"/>
    </xf>
    <xf numFmtId="0" fontId="90" fillId="72" borderId="4" applyNumberFormat="0" applyAlignment="0" applyProtection="0"/>
    <xf numFmtId="0" fontId="91" fillId="0" borderId="26" applyNumberFormat="0" applyFill="0" applyProtection="0">
      <alignment vertical="center"/>
    </xf>
    <xf numFmtId="0" fontId="0" fillId="13" borderId="21" applyNumberFormat="0" applyProtection="0">
      <alignment vertical="center"/>
    </xf>
    <xf numFmtId="0" fontId="92" fillId="11" borderId="0" applyNumberFormat="0" applyBorder="0" applyProtection="0">
      <alignment vertical="center"/>
    </xf>
    <xf numFmtId="0" fontId="92" fillId="12" borderId="0" applyNumberFormat="0" applyBorder="0" applyAlignment="0" applyProtection="0"/>
    <xf numFmtId="0" fontId="93" fillId="0" borderId="0" applyNumberFormat="0" applyFill="0" applyBorder="0" applyProtection="0">
      <alignment vertical="center"/>
    </xf>
    <xf numFmtId="0" fontId="93" fillId="0" borderId="0" applyNumberFormat="0" applyFill="0" applyBorder="0" applyProtection="0">
      <alignment vertical="center"/>
    </xf>
    <xf numFmtId="0" fontId="93" fillId="0" borderId="0" applyNumberFormat="0" applyFill="0" applyBorder="0" applyProtection="0">
      <alignment vertical="center"/>
    </xf>
    <xf numFmtId="0" fontId="93" fillId="0" borderId="0" applyNumberFormat="0" applyFill="0" applyBorder="0" applyProtection="0">
      <alignment vertical="center"/>
    </xf>
    <xf numFmtId="0" fontId="93" fillId="0" borderId="0" applyNumberFormat="0" applyFill="0" applyBorder="0" applyProtection="0">
      <alignment vertical="center"/>
    </xf>
    <xf numFmtId="0" fontId="93" fillId="0" borderId="0" applyNumberFormat="0" applyFill="0" applyBorder="0" applyProtection="0">
      <alignment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Protection="0">
      <alignment vertical="center"/>
    </xf>
    <xf numFmtId="0" fontId="94" fillId="0" borderId="10" applyNumberFormat="0" applyFill="0" applyProtection="0">
      <alignment vertical="center"/>
    </xf>
    <xf numFmtId="0" fontId="94" fillId="0" borderId="10" applyNumberFormat="0" applyFill="0" applyAlignment="0" applyProtection="0"/>
    <xf numFmtId="0" fontId="95" fillId="0" borderId="12" applyNumberFormat="0" applyFill="0" applyProtection="0">
      <alignment vertical="center"/>
    </xf>
    <xf numFmtId="0" fontId="95" fillId="0" borderId="12" applyNumberFormat="0" applyFill="0" applyAlignment="0" applyProtection="0"/>
    <xf numFmtId="0" fontId="96" fillId="0" borderId="14" applyNumberFormat="0" applyFill="0" applyProtection="0">
      <alignment vertical="center"/>
    </xf>
    <xf numFmtId="0" fontId="96" fillId="0" borderId="14" applyNumberFormat="0" applyFill="0" applyAlignment="0" applyProtection="0"/>
    <xf numFmtId="0" fontId="96" fillId="0" borderId="0" applyNumberFormat="0" applyFill="0" applyBorder="0" applyProtection="0">
      <alignment vertical="center"/>
    </xf>
    <xf numFmtId="0" fontId="96" fillId="0" borderId="0" applyNumberFormat="0" applyFill="0" applyBorder="0" applyAlignment="0" applyProtection="0"/>
    <xf numFmtId="0" fontId="97" fillId="0" borderId="0" applyNumberFormat="0" applyFill="0" applyBorder="0" applyProtection="0">
      <alignment vertical="center"/>
    </xf>
    <xf numFmtId="0" fontId="98" fillId="31" borderId="2" applyNumberFormat="0" applyProtection="0">
      <alignment vertical="center"/>
    </xf>
    <xf numFmtId="0" fontId="98" fillId="68" borderId="2" applyNumberFormat="0" applyAlignment="0" applyProtection="0"/>
    <xf numFmtId="0" fontId="99" fillId="31" borderId="2" applyNumberFormat="0" applyProtection="0">
      <alignment vertical="center"/>
    </xf>
    <xf numFmtId="0" fontId="99" fillId="68" borderId="2" applyNumberFormat="0" applyAlignment="0" applyProtection="0"/>
    <xf numFmtId="0" fontId="100" fillId="0" borderId="0" applyNumberFormat="0" applyFill="0" applyBorder="0" applyProtection="0">
      <alignment vertical="center"/>
    </xf>
    <xf numFmtId="0" fontId="100" fillId="0" borderId="0" applyNumberFormat="0" applyFill="0" applyBorder="0" applyAlignment="0" applyProtection="0"/>
    <xf numFmtId="0" fontId="101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Protection="0">
      <alignment vertical="center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Protection="0">
      <alignment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Protection="0">
      <alignment vertical="center"/>
    </xf>
    <xf numFmtId="0" fontId="105" fillId="31" borderId="2" applyNumberFormat="0" applyProtection="0">
      <alignment vertical="center"/>
    </xf>
    <xf numFmtId="188" fontId="0" fillId="0" borderId="0" applyFill="0" applyBorder="0" applyProtection="0">
      <alignment vertical="center"/>
    </xf>
    <xf numFmtId="188" fontId="0" fillId="0" borderId="0" applyFill="0" applyBorder="0" applyProtection="0">
      <alignment vertical="center"/>
    </xf>
    <xf numFmtId="189" fontId="0" fillId="0" borderId="0" applyFill="0" applyBorder="0" applyProtection="0">
      <alignment vertical="center"/>
    </xf>
    <xf numFmtId="188" fontId="0" fillId="0" borderId="0" applyFill="0" applyBorder="0" applyProtection="0">
      <alignment vertical="center"/>
    </xf>
    <xf numFmtId="189" fontId="0" fillId="0" borderId="0" applyFill="0" applyBorder="0" applyProtection="0">
      <alignment vertical="center"/>
    </xf>
    <xf numFmtId="0" fontId="106" fillId="0" borderId="0" applyNumberFormat="0" applyFill="0" applyBorder="0" applyProtection="0">
      <alignment vertical="center"/>
    </xf>
    <xf numFmtId="0" fontId="24" fillId="52" borderId="0" applyNumberFormat="0" applyBorder="0" applyProtection="0">
      <alignment vertical="center"/>
    </xf>
    <xf numFmtId="0" fontId="24" fillId="53" borderId="0" applyNumberFormat="0" applyBorder="0" applyAlignment="0" applyProtection="0"/>
    <xf numFmtId="0" fontId="24" fillId="55" borderId="0" applyNumberFormat="0" applyBorder="0" applyProtection="0">
      <alignment vertical="center"/>
    </xf>
    <xf numFmtId="0" fontId="24" fillId="56" borderId="0" applyNumberFormat="0" applyBorder="0" applyAlignment="0" applyProtection="0"/>
    <xf numFmtId="0" fontId="24" fillId="58" borderId="0" applyNumberFormat="0" applyBorder="0" applyProtection="0">
      <alignment vertical="center"/>
    </xf>
    <xf numFmtId="0" fontId="24" fillId="59" borderId="0" applyNumberFormat="0" applyBorder="0" applyAlignment="0" applyProtection="0"/>
    <xf numFmtId="0" fontId="24" fillId="42" borderId="0" applyNumberFormat="0" applyBorder="0" applyProtection="0">
      <alignment vertical="center"/>
    </xf>
    <xf numFmtId="0" fontId="24" fillId="43" borderId="0" applyNumberFormat="0" applyBorder="0" applyAlignment="0" applyProtection="0"/>
    <xf numFmtId="0" fontId="24" fillId="46" borderId="0" applyNumberFormat="0" applyBorder="0" applyProtection="0">
      <alignment vertical="center"/>
    </xf>
    <xf numFmtId="0" fontId="24" fillId="47" borderId="0" applyNumberFormat="0" applyBorder="0" applyAlignment="0" applyProtection="0"/>
    <xf numFmtId="0" fontId="24" fillId="64" borderId="0" applyNumberFormat="0" applyBorder="0" applyProtection="0">
      <alignment vertical="center"/>
    </xf>
    <xf numFmtId="0" fontId="24" fillId="65" borderId="0" applyNumberFormat="0" applyBorder="0" applyAlignment="0" applyProtection="0"/>
    <xf numFmtId="0" fontId="107" fillId="17" borderId="2" applyNumberFormat="0" applyProtection="0">
      <alignment vertical="center"/>
    </xf>
    <xf numFmtId="0" fontId="107" fillId="22" borderId="2" applyNumberFormat="0" applyAlignment="0" applyProtection="0"/>
    <xf numFmtId="0" fontId="108" fillId="31" borderId="23" applyNumberFormat="0" applyProtection="0">
      <alignment vertical="center"/>
    </xf>
    <xf numFmtId="0" fontId="108" fillId="68" borderId="23" applyNumberFormat="0" applyAlignment="0" applyProtection="0"/>
    <xf numFmtId="0" fontId="109" fillId="17" borderId="2" applyNumberFormat="0" applyProtection="0">
      <alignment vertical="center"/>
    </xf>
    <xf numFmtId="0" fontId="110" fillId="31" borderId="23" applyNumberFormat="0" applyProtection="0">
      <alignment vertical="center"/>
    </xf>
    <xf numFmtId="0" fontId="111" fillId="77" borderId="0" applyNumberFormat="0" applyBorder="0" applyProtection="0">
      <alignment vertical="center"/>
    </xf>
    <xf numFmtId="196" fontId="0" fillId="0" borderId="0" applyFill="0" applyBorder="0" applyProtection="0">
      <alignment vertical="center"/>
    </xf>
    <xf numFmtId="197" fontId="0" fillId="0" borderId="0" applyFill="0" applyBorder="0" applyProtection="0">
      <alignment vertical="center"/>
    </xf>
    <xf numFmtId="0" fontId="112" fillId="0" borderId="18" applyNumberFormat="0" applyFill="0" applyProtection="0">
      <alignment vertical="center"/>
    </xf>
    <xf numFmtId="0" fontId="112" fillId="0" borderId="18" applyNumberFormat="0" applyFill="0" applyAlignment="0" applyProtection="0"/>
    <xf numFmtId="0" fontId="113" fillId="0" borderId="18" applyNumberFormat="0" applyFill="0" applyProtection="0">
      <alignment vertical="center"/>
    </xf>
    <xf numFmtId="0" fontId="114" fillId="0" borderId="0" applyNumberFormat="0" applyFill="0" applyBorder="0" applyProtection="0">
      <alignment vertical="center"/>
    </xf>
    <xf numFmtId="0" fontId="115" fillId="0" borderId="26" applyNumberFormat="0" applyFill="0" applyProtection="0">
      <alignment vertical="center"/>
    </xf>
    <xf numFmtId="0" fontId="115" fillId="0" borderId="26" applyNumberFormat="0" applyFill="0" applyAlignment="0" applyProtection="0"/>
    <xf numFmtId="198" fontId="0" fillId="0" borderId="0" applyFill="0" applyBorder="0" applyProtection="0">
      <alignment vertical="center"/>
    </xf>
    <xf numFmtId="199" fontId="0" fillId="0" borderId="0" applyFill="0" applyBorder="0" applyProtection="0">
      <alignment vertical="center"/>
    </xf>
  </cellStyleXfs>
  <cellXfs count="70">
    <xf numFmtId="0" fontId="0" fillId="0" borderId="0" xfId="0" applyAlignment="1">
      <alignment vertical="center"/>
    </xf>
    <xf numFmtId="0" fontId="2" fillId="69" borderId="0" xfId="550" applyFill="1" applyAlignment="1">
      <alignment horizontal="center"/>
      <protection/>
    </xf>
    <xf numFmtId="0" fontId="2" fillId="69" borderId="0" xfId="550" applyFill="1" applyAlignment="1">
      <alignment horizontal="right"/>
      <protection/>
    </xf>
    <xf numFmtId="0" fontId="2" fillId="69" borderId="0" xfId="550" applyFill="1" applyAlignment="1">
      <alignment horizontal="left"/>
      <protection/>
    </xf>
    <xf numFmtId="0" fontId="2" fillId="69" borderId="0" xfId="550" applyFill="1" applyAlignment="1">
      <alignment horizontal="center" vertical="center"/>
      <protection/>
    </xf>
    <xf numFmtId="0" fontId="3" fillId="69" borderId="0" xfId="550" applyFont="1" applyFill="1" applyAlignment="1">
      <alignment/>
      <protection/>
    </xf>
    <xf numFmtId="0" fontId="3" fillId="69" borderId="0" xfId="550" applyFont="1" applyFill="1">
      <alignment/>
      <protection/>
    </xf>
    <xf numFmtId="0" fontId="2" fillId="69" borderId="0" xfId="550" applyFill="1">
      <alignment/>
      <protection/>
    </xf>
    <xf numFmtId="0" fontId="2" fillId="69" borderId="0" xfId="550" applyFill="1" applyAlignment="1">
      <alignment/>
      <protection/>
    </xf>
    <xf numFmtId="0" fontId="4" fillId="69" borderId="0" xfId="550" applyFont="1" applyFill="1">
      <alignment/>
      <protection/>
    </xf>
    <xf numFmtId="0" fontId="0" fillId="80" borderId="0" xfId="0" applyFill="1" applyAlignment="1">
      <alignment vertical="center"/>
    </xf>
    <xf numFmtId="16" fontId="6" fillId="81" borderId="29" xfId="512" applyNumberFormat="1" applyFont="1" applyFill="1" applyBorder="1" applyAlignment="1">
      <alignment horizontal="center" vertical="center" wrapText="1"/>
      <protection/>
    </xf>
    <xf numFmtId="16" fontId="6" fillId="81" borderId="30" xfId="512" applyNumberFormat="1" applyFont="1" applyFill="1" applyBorder="1" applyAlignment="1">
      <alignment horizontal="center" vertical="center" wrapText="1"/>
      <protection/>
    </xf>
    <xf numFmtId="16" fontId="6" fillId="81" borderId="31" xfId="512" applyNumberFormat="1" applyFont="1" applyFill="1" applyBorder="1" applyAlignment="1">
      <alignment horizontal="center" vertical="center"/>
      <protection/>
    </xf>
    <xf numFmtId="0" fontId="8" fillId="80" borderId="0" xfId="551" applyFont="1" applyFill="1" applyAlignment="1">
      <alignment horizontal="center" vertical="center"/>
      <protection/>
    </xf>
    <xf numFmtId="0" fontId="9" fillId="80" borderId="0" xfId="551" applyFont="1" applyFill="1" applyAlignment="1">
      <alignment horizontal="left"/>
      <protection/>
    </xf>
    <xf numFmtId="16" fontId="9" fillId="80" borderId="0" xfId="551" applyNumberFormat="1" applyFont="1" applyFill="1" applyAlignment="1">
      <alignment horizontal="left"/>
      <protection/>
    </xf>
    <xf numFmtId="0" fontId="11" fillId="80" borderId="32" xfId="490" applyFont="1" applyFill="1" applyBorder="1" applyAlignment="1">
      <alignment horizontal="left"/>
      <protection/>
    </xf>
    <xf numFmtId="0" fontId="13" fillId="69" borderId="0" xfId="550" applyFont="1" applyFill="1">
      <alignment/>
      <protection/>
    </xf>
    <xf numFmtId="49" fontId="2" fillId="69" borderId="0" xfId="550" applyNumberFormat="1" applyFill="1" applyAlignment="1">
      <alignment horizontal="center"/>
      <protection/>
    </xf>
    <xf numFmtId="49" fontId="2" fillId="69" borderId="0" xfId="550" applyNumberFormat="1" applyFill="1" applyAlignment="1">
      <alignment horizontal="right"/>
      <protection/>
    </xf>
    <xf numFmtId="49" fontId="2" fillId="69" borderId="0" xfId="550" applyNumberFormat="1" applyFill="1" applyAlignment="1">
      <alignment horizontal="left"/>
      <protection/>
    </xf>
    <xf numFmtId="49" fontId="2" fillId="69" borderId="0" xfId="550" applyNumberFormat="1" applyFill="1" applyAlignment="1">
      <alignment horizontal="center" vertical="center"/>
      <protection/>
    </xf>
    <xf numFmtId="164" fontId="2" fillId="69" borderId="0" xfId="550" applyNumberFormat="1" applyFill="1" applyAlignment="1">
      <alignment/>
      <protection/>
    </xf>
    <xf numFmtId="164" fontId="2" fillId="69" borderId="0" xfId="550" applyNumberFormat="1" applyFill="1" applyAlignment="1">
      <alignment horizontal="center"/>
      <protection/>
    </xf>
    <xf numFmtId="49" fontId="116" fillId="69" borderId="0" xfId="550" applyNumberFormat="1" applyFont="1" applyFill="1" applyAlignment="1">
      <alignment horizontal="center"/>
      <protection/>
    </xf>
    <xf numFmtId="16" fontId="10" fillId="0" borderId="33" xfId="551" applyNumberFormat="1" applyFont="1" applyFill="1" applyBorder="1" applyAlignment="1">
      <alignment horizontal="center"/>
      <protection/>
    </xf>
    <xf numFmtId="165" fontId="10" fillId="0" borderId="33" xfId="551" applyNumberFormat="1" applyFont="1" applyFill="1" applyBorder="1" applyAlignment="1">
      <alignment horizontal="center"/>
      <protection/>
    </xf>
    <xf numFmtId="16" fontId="143" fillId="0" borderId="33" xfId="551" applyNumberFormat="1" applyFont="1" applyFill="1" applyBorder="1" applyAlignment="1">
      <alignment horizontal="center"/>
      <protection/>
    </xf>
    <xf numFmtId="16" fontId="10" fillId="80" borderId="33" xfId="551" applyNumberFormat="1" applyFont="1" applyFill="1" applyBorder="1" applyAlignment="1">
      <alignment horizontal="center"/>
      <protection/>
    </xf>
    <xf numFmtId="16" fontId="10" fillId="80" borderId="34" xfId="551" applyNumberFormat="1" applyFont="1" applyFill="1" applyBorder="1" applyAlignment="1">
      <alignment horizontal="center"/>
      <protection/>
    </xf>
    <xf numFmtId="165" fontId="10" fillId="0" borderId="34" xfId="551" applyNumberFormat="1" applyFont="1" applyFill="1" applyBorder="1" applyAlignment="1">
      <alignment horizontal="center"/>
      <protection/>
    </xf>
    <xf numFmtId="0" fontId="10" fillId="0" borderId="35" xfId="551" applyFont="1" applyFill="1" applyBorder="1" applyAlignment="1">
      <alignment horizontal="center"/>
      <protection/>
    </xf>
    <xf numFmtId="0" fontId="10" fillId="0" borderId="35" xfId="551" applyFont="1" applyFill="1" applyBorder="1" applyAlignment="1">
      <alignment horizontal="right"/>
      <protection/>
    </xf>
    <xf numFmtId="0" fontId="10" fillId="0" borderId="32" xfId="551" applyFont="1" applyFill="1" applyBorder="1" applyAlignment="1">
      <alignment horizontal="left"/>
      <protection/>
    </xf>
    <xf numFmtId="0" fontId="10" fillId="0" borderId="36" xfId="551" applyFont="1" applyFill="1" applyBorder="1" applyAlignment="1">
      <alignment horizontal="center"/>
      <protection/>
    </xf>
    <xf numFmtId="0" fontId="10" fillId="0" borderId="36" xfId="551" applyFont="1" applyFill="1" applyBorder="1" applyAlignment="1">
      <alignment horizontal="right"/>
      <protection/>
    </xf>
    <xf numFmtId="0" fontId="10" fillId="0" borderId="37" xfId="551" applyFont="1" applyFill="1" applyBorder="1" applyAlignment="1">
      <alignment horizontal="left"/>
      <protection/>
    </xf>
    <xf numFmtId="0" fontId="10" fillId="0" borderId="38" xfId="551" applyFont="1" applyFill="1" applyBorder="1" applyAlignment="1">
      <alignment horizontal="center"/>
      <protection/>
    </xf>
    <xf numFmtId="0" fontId="10" fillId="0" borderId="39" xfId="551" applyFont="1" applyFill="1" applyBorder="1" applyAlignment="1">
      <alignment horizontal="right"/>
      <protection/>
    </xf>
    <xf numFmtId="0" fontId="10" fillId="0" borderId="40" xfId="551" applyFont="1" applyFill="1" applyBorder="1" applyAlignment="1">
      <alignment horizontal="left"/>
      <protection/>
    </xf>
    <xf numFmtId="0" fontId="10" fillId="0" borderId="33" xfId="551" applyFont="1" applyFill="1" applyBorder="1" applyAlignment="1">
      <alignment horizontal="center"/>
      <protection/>
    </xf>
    <xf numFmtId="0" fontId="10" fillId="80" borderId="33" xfId="0" applyFont="1" applyFill="1" applyBorder="1" applyAlignment="1">
      <alignment horizontal="center"/>
    </xf>
    <xf numFmtId="16" fontId="10" fillId="0" borderId="38" xfId="551" applyNumberFormat="1" applyFont="1" applyFill="1" applyBorder="1" applyAlignment="1">
      <alignment horizontal="center"/>
      <protection/>
    </xf>
    <xf numFmtId="165" fontId="10" fillId="0" borderId="38" xfId="551" applyNumberFormat="1" applyFont="1" applyFill="1" applyBorder="1" applyAlignment="1">
      <alignment horizontal="center"/>
      <protection/>
    </xf>
    <xf numFmtId="166" fontId="10" fillId="80" borderId="33" xfId="551" applyNumberFormat="1" applyFont="1" applyFill="1" applyBorder="1" applyAlignment="1">
      <alignment horizontal="center"/>
      <protection/>
    </xf>
    <xf numFmtId="168" fontId="10" fillId="80" borderId="33" xfId="551" applyNumberFormat="1" applyFont="1" applyFill="1" applyBorder="1" applyAlignment="1">
      <alignment horizontal="center"/>
      <protection/>
    </xf>
    <xf numFmtId="16" fontId="143" fillId="0" borderId="38" xfId="551" applyNumberFormat="1" applyFont="1" applyFill="1" applyBorder="1" applyAlignment="1">
      <alignment horizontal="center"/>
      <protection/>
    </xf>
    <xf numFmtId="16" fontId="143" fillId="0" borderId="34" xfId="551" applyNumberFormat="1" applyFont="1" applyFill="1" applyBorder="1" applyAlignment="1">
      <alignment horizontal="center"/>
      <protection/>
    </xf>
    <xf numFmtId="16" fontId="143" fillId="80" borderId="33" xfId="551" applyNumberFormat="1" applyFont="1" applyFill="1" applyBorder="1" applyAlignment="1">
      <alignment horizontal="center"/>
      <protection/>
    </xf>
    <xf numFmtId="16" fontId="143" fillId="80" borderId="34" xfId="551" applyNumberFormat="1" applyFont="1" applyFill="1" applyBorder="1" applyAlignment="1">
      <alignment horizontal="center"/>
      <protection/>
    </xf>
    <xf numFmtId="16" fontId="144" fillId="0" borderId="38" xfId="551" applyNumberFormat="1" applyFont="1" applyFill="1" applyBorder="1" applyAlignment="1">
      <alignment horizontal="center"/>
      <protection/>
    </xf>
    <xf numFmtId="16" fontId="144" fillId="0" borderId="33" xfId="551" applyNumberFormat="1" applyFont="1" applyFill="1" applyBorder="1" applyAlignment="1">
      <alignment horizontal="center"/>
      <protection/>
    </xf>
    <xf numFmtId="16" fontId="144" fillId="80" borderId="33" xfId="551" applyNumberFormat="1" applyFont="1" applyFill="1" applyBorder="1" applyAlignment="1">
      <alignment horizontal="center"/>
      <protection/>
    </xf>
    <xf numFmtId="16" fontId="144" fillId="0" borderId="34" xfId="551" applyNumberFormat="1" applyFont="1" applyFill="1" applyBorder="1" applyAlignment="1">
      <alignment horizontal="center"/>
      <protection/>
    </xf>
    <xf numFmtId="0" fontId="10" fillId="0" borderId="40" xfId="551" applyFont="1" applyFill="1" applyBorder="1" applyAlignment="1">
      <alignment horizontal="center"/>
      <protection/>
    </xf>
    <xf numFmtId="0" fontId="10" fillId="0" borderId="32" xfId="551" applyFont="1" applyFill="1" applyBorder="1" applyAlignment="1">
      <alignment horizontal="center"/>
      <protection/>
    </xf>
    <xf numFmtId="0" fontId="11" fillId="80" borderId="32" xfId="490" applyFont="1" applyFill="1" applyBorder="1" applyAlignment="1">
      <alignment horizontal="center"/>
      <protection/>
    </xf>
    <xf numFmtId="0" fontId="10" fillId="0" borderId="37" xfId="551" applyFont="1" applyFill="1" applyBorder="1" applyAlignment="1">
      <alignment horizontal="center"/>
      <protection/>
    </xf>
    <xf numFmtId="200" fontId="11" fillId="80" borderId="35" xfId="490" applyNumberFormat="1" applyFont="1" applyFill="1" applyBorder="1" applyAlignment="1">
      <alignment horizontal="right"/>
      <protection/>
    </xf>
    <xf numFmtId="0" fontId="10" fillId="0" borderId="32" xfId="0" applyFont="1" applyBorder="1" applyAlignment="1">
      <alignment/>
    </xf>
    <xf numFmtId="201" fontId="10" fillId="0" borderId="30" xfId="0" applyNumberFormat="1" applyFont="1" applyBorder="1" applyAlignment="1">
      <alignment horizontal="center"/>
    </xf>
    <xf numFmtId="49" fontId="0" fillId="80" borderId="0" xfId="552" applyNumberFormat="1" applyFont="1" applyFill="1" applyBorder="1" applyAlignment="1">
      <alignment horizontal="left"/>
      <protection/>
    </xf>
    <xf numFmtId="49" fontId="117" fillId="69" borderId="0" xfId="552" applyNumberFormat="1" applyFont="1" applyFill="1" applyAlignment="1">
      <alignment horizontal="left"/>
      <protection/>
    </xf>
    <xf numFmtId="49" fontId="10" fillId="80" borderId="0" xfId="552" applyNumberFormat="1" applyFont="1" applyFill="1" applyBorder="1" applyAlignment="1">
      <alignment horizontal="left"/>
      <protection/>
    </xf>
    <xf numFmtId="16" fontId="6" fillId="81" borderId="31" xfId="512" applyNumberFormat="1" applyFont="1" applyFill="1" applyBorder="1" applyAlignment="1">
      <alignment horizontal="center" vertical="center" wrapText="1"/>
      <protection/>
    </xf>
    <xf numFmtId="16" fontId="6" fillId="81" borderId="41" xfId="512" applyNumberFormat="1" applyFont="1" applyFill="1" applyBorder="1" applyAlignment="1">
      <alignment horizontal="center" vertical="center" wrapText="1"/>
      <protection/>
    </xf>
    <xf numFmtId="16" fontId="6" fillId="81" borderId="42" xfId="512" applyNumberFormat="1" applyFont="1" applyFill="1" applyBorder="1" applyAlignment="1">
      <alignment horizontal="center" vertical="center" wrapText="1"/>
      <protection/>
    </xf>
    <xf numFmtId="16" fontId="6" fillId="81" borderId="43" xfId="512" applyNumberFormat="1" applyFont="1" applyFill="1" applyBorder="1" applyAlignment="1">
      <alignment horizontal="center" vertical="center" wrapText="1"/>
      <protection/>
    </xf>
    <xf numFmtId="164" fontId="5" fillId="80" borderId="44" xfId="0" applyNumberFormat="1" applyFont="1" applyFill="1" applyBorder="1" applyAlignment="1">
      <alignment horizontal="center" wrapText="1"/>
    </xf>
  </cellXfs>
  <cellStyles count="845">
    <cellStyle name="Normal" xfId="0"/>
    <cellStyle name="_ET_STYLE_NoName_00_" xfId="15"/>
    <cellStyle name="20% - Accent1" xfId="16"/>
    <cellStyle name="20% - Accent1 2" xfId="17"/>
    <cellStyle name="20% - Accent1 2 2" xfId="18"/>
    <cellStyle name="20% - Accent1 2 3" xfId="19"/>
    <cellStyle name="20% - Accent1 3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 5" xfId="30"/>
    <cellStyle name="20% - Accent2 6" xfId="31"/>
    <cellStyle name="20% - Accent3" xfId="32"/>
    <cellStyle name="20% - Accent3 2" xfId="33"/>
    <cellStyle name="20% - Accent3 2 2" xfId="34"/>
    <cellStyle name="20% - Accent3 2 3" xfId="35"/>
    <cellStyle name="20% - Accent3 3" xfId="36"/>
    <cellStyle name="20% - Accent3 4" xfId="37"/>
    <cellStyle name="20% - Accent3 5" xfId="38"/>
    <cellStyle name="20% - Accent3 6" xfId="39"/>
    <cellStyle name="20% - Accent4" xfId="40"/>
    <cellStyle name="20% - Accent4 2" xfId="41"/>
    <cellStyle name="20% - Accent4 2 2" xfId="42"/>
    <cellStyle name="20% - Accent4 2 3" xfId="43"/>
    <cellStyle name="20% - Accent4 3" xfId="44"/>
    <cellStyle name="20% - Accent4 4" xfId="45"/>
    <cellStyle name="20% - Accent4 5" xfId="46"/>
    <cellStyle name="20% - Accent4 6" xfId="47"/>
    <cellStyle name="20% - Accent5" xfId="48"/>
    <cellStyle name="20% - Accent5 2" xfId="49"/>
    <cellStyle name="20% - Accent5 2 2" xfId="50"/>
    <cellStyle name="20% - Accent5 2 3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2 3" xfId="59"/>
    <cellStyle name="20% - Accent6 3" xfId="60"/>
    <cellStyle name="20% - Accent6 4" xfId="61"/>
    <cellStyle name="20% - Accent6 5" xfId="62"/>
    <cellStyle name="20% - Accent6 6" xfId="63"/>
    <cellStyle name="20% - アクセント 1" xfId="64"/>
    <cellStyle name="20% - アクセント 1 2" xfId="65"/>
    <cellStyle name="20% - アクセント 2" xfId="66"/>
    <cellStyle name="20% - アクセント 2 2" xfId="67"/>
    <cellStyle name="20% - アクセント 3" xfId="68"/>
    <cellStyle name="20% - アクセント 3 2" xfId="69"/>
    <cellStyle name="20% - アクセント 4" xfId="70"/>
    <cellStyle name="20% - アクセント 4 2" xfId="71"/>
    <cellStyle name="20% - アクセント 5" xfId="72"/>
    <cellStyle name="20% - アクセント 5 2" xfId="73"/>
    <cellStyle name="20% - アクセント 6" xfId="74"/>
    <cellStyle name="20% - アクセント 6 2" xfId="75"/>
    <cellStyle name="20% - 强调文字颜色 1" xfId="76"/>
    <cellStyle name="20% - 强调文字颜色 2" xfId="77"/>
    <cellStyle name="20% - 强调文字颜色 3" xfId="78"/>
    <cellStyle name="20% - 强调文字颜色 4" xfId="79"/>
    <cellStyle name="20% - 强调文字颜色 5" xfId="80"/>
    <cellStyle name="20% - 强调文字颜色 6" xfId="81"/>
    <cellStyle name="20% - 輔色1" xfId="82"/>
    <cellStyle name="20% - 輔色1 2" xfId="83"/>
    <cellStyle name="20% - 輔色2" xfId="84"/>
    <cellStyle name="20% - 輔色2 2" xfId="85"/>
    <cellStyle name="20% - 輔色3" xfId="86"/>
    <cellStyle name="20% - 輔色3 2" xfId="87"/>
    <cellStyle name="20% - 輔色4" xfId="88"/>
    <cellStyle name="20% - 輔色4 2" xfId="89"/>
    <cellStyle name="20% - 輔色5" xfId="90"/>
    <cellStyle name="20% - 輔色5 2" xfId="91"/>
    <cellStyle name="20% - 輔色6" xfId="92"/>
    <cellStyle name="20% - 輔色6 2" xfId="93"/>
    <cellStyle name="40% - Accent1" xfId="94"/>
    <cellStyle name="40% - Accent1 2" xfId="95"/>
    <cellStyle name="40% - Accent1 2 2" xfId="96"/>
    <cellStyle name="40% - Accent1 2 3" xfId="97"/>
    <cellStyle name="40% - Accent1 3" xfId="98"/>
    <cellStyle name="40% - Accent1 4" xfId="99"/>
    <cellStyle name="40% - Accent1 5" xfId="100"/>
    <cellStyle name="40% - Accent1 6" xfId="101"/>
    <cellStyle name="40% - Accent2" xfId="102"/>
    <cellStyle name="40% - Accent2 2" xfId="103"/>
    <cellStyle name="40% - Accent2 2 2" xfId="104"/>
    <cellStyle name="40% - Accent2 2 3" xfId="105"/>
    <cellStyle name="40% - Accent2 3" xfId="106"/>
    <cellStyle name="40% - Accent2 4" xfId="107"/>
    <cellStyle name="40% - Accent2 5" xfId="108"/>
    <cellStyle name="40% - Accent2 6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3 4" xfId="115"/>
    <cellStyle name="40% - Accent3 5" xfId="116"/>
    <cellStyle name="40% - Accent3 6" xfId="117"/>
    <cellStyle name="40% - Accent4" xfId="118"/>
    <cellStyle name="40% - Accent4 2" xfId="119"/>
    <cellStyle name="40% - Accent4 2 2" xfId="120"/>
    <cellStyle name="40% - Accent4 2 3" xfId="121"/>
    <cellStyle name="40% - Accent4 3" xfId="122"/>
    <cellStyle name="40% - Accent4 4" xfId="123"/>
    <cellStyle name="40% - Accent4 5" xfId="124"/>
    <cellStyle name="40% - Accent4 6" xfId="125"/>
    <cellStyle name="40% - Accent5" xfId="126"/>
    <cellStyle name="40% - Accent5 2" xfId="127"/>
    <cellStyle name="40% - Accent5 2 2" xfId="128"/>
    <cellStyle name="40% - Accent5 2 3" xfId="129"/>
    <cellStyle name="40% - Accent5 3" xfId="130"/>
    <cellStyle name="40% - Accent5 4" xfId="131"/>
    <cellStyle name="40% - Accent5 5" xfId="132"/>
    <cellStyle name="40% - Accent5 6" xfId="133"/>
    <cellStyle name="40% - Accent6" xfId="134"/>
    <cellStyle name="40% - Accent6 2" xfId="135"/>
    <cellStyle name="40% - Accent6 2 2" xfId="136"/>
    <cellStyle name="40% - Accent6 2 3" xfId="137"/>
    <cellStyle name="40% - Accent6 3" xfId="138"/>
    <cellStyle name="40% - Accent6 4" xfId="139"/>
    <cellStyle name="40% - Accent6 5" xfId="140"/>
    <cellStyle name="40% - Accent6 6" xfId="141"/>
    <cellStyle name="40% - アクセント 1" xfId="142"/>
    <cellStyle name="40% - アクセント 1 2" xfId="143"/>
    <cellStyle name="40% - アクセント 2" xfId="144"/>
    <cellStyle name="40% - アクセント 2 2" xfId="145"/>
    <cellStyle name="40% - アクセント 3" xfId="146"/>
    <cellStyle name="40% - アクセント 3 2" xfId="147"/>
    <cellStyle name="40% - アクセント 4" xfId="148"/>
    <cellStyle name="40% - アクセント 4 2" xfId="149"/>
    <cellStyle name="40% - アクセント 5" xfId="150"/>
    <cellStyle name="40% - アクセント 5 2" xfId="151"/>
    <cellStyle name="40% - アクセント 6" xfId="152"/>
    <cellStyle name="40% - アクセント 6 2" xfId="153"/>
    <cellStyle name="40% - 强调文字颜色 1" xfId="154"/>
    <cellStyle name="40% - 强调文字颜色 2" xfId="155"/>
    <cellStyle name="40% - 强调文字颜色 3" xfId="156"/>
    <cellStyle name="40% - 强调文字颜色 4" xfId="157"/>
    <cellStyle name="40% - 强调文字颜色 5" xfId="158"/>
    <cellStyle name="40% - 强调文字颜色 6" xfId="159"/>
    <cellStyle name="40% - 輔色1" xfId="160"/>
    <cellStyle name="40% - 輔色1 2" xfId="161"/>
    <cellStyle name="40% - 輔色2" xfId="162"/>
    <cellStyle name="40% - 輔色2 2" xfId="163"/>
    <cellStyle name="40% - 輔色3" xfId="164"/>
    <cellStyle name="40% - 輔色3 2" xfId="165"/>
    <cellStyle name="40% - 輔色4" xfId="166"/>
    <cellStyle name="40% - 輔色4 2" xfId="167"/>
    <cellStyle name="40% - 輔色5" xfId="168"/>
    <cellStyle name="40% - 輔色5 2" xfId="169"/>
    <cellStyle name="40% - 輔色6" xfId="170"/>
    <cellStyle name="40% - 輔色6 2" xfId="171"/>
    <cellStyle name="60% - Accent1" xfId="172"/>
    <cellStyle name="60% - Accent1 2" xfId="173"/>
    <cellStyle name="60% - Accent1 2 2" xfId="174"/>
    <cellStyle name="60% - Accent1 2 3" xfId="175"/>
    <cellStyle name="60% - Accent1 3" xfId="176"/>
    <cellStyle name="60% - Accent1 4" xfId="177"/>
    <cellStyle name="60% - Accent1 5" xfId="178"/>
    <cellStyle name="60% - Accent1 6" xfId="179"/>
    <cellStyle name="60% - Accent2" xfId="180"/>
    <cellStyle name="60% - Accent2 2" xfId="181"/>
    <cellStyle name="60% - Accent2 2 2" xfId="182"/>
    <cellStyle name="60% - Accent2 2 3" xfId="183"/>
    <cellStyle name="60% - Accent2 3" xfId="184"/>
    <cellStyle name="60% - Accent2 4" xfId="185"/>
    <cellStyle name="60% - Accent2 5" xfId="186"/>
    <cellStyle name="60% - Accent2 6" xfId="187"/>
    <cellStyle name="60% - Accent3" xfId="188"/>
    <cellStyle name="60% - Accent3 2" xfId="189"/>
    <cellStyle name="60% - Accent3 2 2" xfId="190"/>
    <cellStyle name="60% - Accent3 2 3" xfId="191"/>
    <cellStyle name="60% - Accent3 3" xfId="192"/>
    <cellStyle name="60% - Accent3 4" xfId="193"/>
    <cellStyle name="60% - Accent3 5" xfId="194"/>
    <cellStyle name="60% - Accent3 6" xfId="195"/>
    <cellStyle name="60% - Accent4" xfId="196"/>
    <cellStyle name="60% - Accent4 2" xfId="197"/>
    <cellStyle name="60% - Accent4 2 2" xfId="198"/>
    <cellStyle name="60% - Accent4 2 3" xfId="199"/>
    <cellStyle name="60% - Accent4 3" xfId="200"/>
    <cellStyle name="60% - Accent4 4" xfId="201"/>
    <cellStyle name="60% - Accent4 5" xfId="202"/>
    <cellStyle name="60% - Accent4 6" xfId="203"/>
    <cellStyle name="60% - Accent5" xfId="204"/>
    <cellStyle name="60% - Accent5 2" xfId="205"/>
    <cellStyle name="60% - Accent5 2 2" xfId="206"/>
    <cellStyle name="60% - Accent5 2 3" xfId="207"/>
    <cellStyle name="60% - Accent5 3" xfId="208"/>
    <cellStyle name="60% - Accent5 4" xfId="209"/>
    <cellStyle name="60% - Accent5 5" xfId="210"/>
    <cellStyle name="60% - Accent5 6" xfId="211"/>
    <cellStyle name="60% - Accent6" xfId="212"/>
    <cellStyle name="60% - Accent6 2" xfId="213"/>
    <cellStyle name="60% - Accent6 2 2" xfId="214"/>
    <cellStyle name="60% - Accent6 2 3" xfId="215"/>
    <cellStyle name="60% - Accent6 3" xfId="216"/>
    <cellStyle name="60% - Accent6 4" xfId="217"/>
    <cellStyle name="60% - Accent6 5" xfId="218"/>
    <cellStyle name="60% - Accent6 6" xfId="219"/>
    <cellStyle name="60% - アクセント 1" xfId="220"/>
    <cellStyle name="60% - アクセント 1 2" xfId="221"/>
    <cellStyle name="60% - アクセント 2" xfId="222"/>
    <cellStyle name="60% - アクセント 2 2" xfId="223"/>
    <cellStyle name="60% - アクセント 3" xfId="224"/>
    <cellStyle name="60% - アクセント 3 2" xfId="225"/>
    <cellStyle name="60% - アクセント 4" xfId="226"/>
    <cellStyle name="60% - アクセント 4 2" xfId="227"/>
    <cellStyle name="60% - アクセント 5" xfId="228"/>
    <cellStyle name="60% - アクセント 5 2" xfId="229"/>
    <cellStyle name="60% - アクセント 6" xfId="230"/>
    <cellStyle name="60% - アクセント 6 2" xfId="231"/>
    <cellStyle name="60% - 强调文字颜色 1" xfId="232"/>
    <cellStyle name="60% - 强调文字颜色 2" xfId="233"/>
    <cellStyle name="60% - 强调文字颜色 3" xfId="234"/>
    <cellStyle name="60% - 强调文字颜色 4" xfId="235"/>
    <cellStyle name="60% - 强调文字颜色 5" xfId="236"/>
    <cellStyle name="60% - 强调文字颜色 6" xfId="237"/>
    <cellStyle name="60% - 輔色1" xfId="238"/>
    <cellStyle name="60% - 輔色1 2" xfId="239"/>
    <cellStyle name="60% - 輔色2" xfId="240"/>
    <cellStyle name="60% - 輔色2 2" xfId="241"/>
    <cellStyle name="60% - 輔色3" xfId="242"/>
    <cellStyle name="60% - 輔色3 2" xfId="243"/>
    <cellStyle name="60% - 輔色4" xfId="244"/>
    <cellStyle name="60% - 輔色4 2" xfId="245"/>
    <cellStyle name="60% - 輔色5" xfId="246"/>
    <cellStyle name="60% - 輔色5 2" xfId="247"/>
    <cellStyle name="60% - 輔色6" xfId="248"/>
    <cellStyle name="60% - 輔色6 2" xfId="249"/>
    <cellStyle name="Accent1" xfId="250"/>
    <cellStyle name="Accent1 2" xfId="251"/>
    <cellStyle name="Accent1 2 2" xfId="252"/>
    <cellStyle name="Accent1 2 3" xfId="253"/>
    <cellStyle name="Accent1 3" xfId="254"/>
    <cellStyle name="Accent1 4" xfId="255"/>
    <cellStyle name="Accent1 5" xfId="256"/>
    <cellStyle name="Accent1 6" xfId="257"/>
    <cellStyle name="Accent2" xfId="258"/>
    <cellStyle name="Accent2 2" xfId="259"/>
    <cellStyle name="Accent2 2 2" xfId="260"/>
    <cellStyle name="Accent2 2 3" xfId="261"/>
    <cellStyle name="Accent2 3" xfId="262"/>
    <cellStyle name="Accent2 4" xfId="263"/>
    <cellStyle name="Accent2 5" xfId="264"/>
    <cellStyle name="Accent2 6" xfId="265"/>
    <cellStyle name="Accent3" xfId="266"/>
    <cellStyle name="Accent3 2" xfId="267"/>
    <cellStyle name="Accent3 2 2" xfId="268"/>
    <cellStyle name="Accent3 2 3" xfId="269"/>
    <cellStyle name="Accent3 3" xfId="270"/>
    <cellStyle name="Accent3 4" xfId="271"/>
    <cellStyle name="Accent3 5" xfId="272"/>
    <cellStyle name="Accent3 6" xfId="273"/>
    <cellStyle name="Accent4" xfId="274"/>
    <cellStyle name="Accent4 2" xfId="275"/>
    <cellStyle name="Accent4 2 2" xfId="276"/>
    <cellStyle name="Accent4 2 3" xfId="277"/>
    <cellStyle name="Accent4 3" xfId="278"/>
    <cellStyle name="Accent4 4" xfId="279"/>
    <cellStyle name="Accent4 5" xfId="280"/>
    <cellStyle name="Accent4 6" xfId="281"/>
    <cellStyle name="Accent5" xfId="282"/>
    <cellStyle name="Accent5 2" xfId="283"/>
    <cellStyle name="Accent5 2 2" xfId="284"/>
    <cellStyle name="Accent5 2 3" xfId="285"/>
    <cellStyle name="Accent5 3" xfId="286"/>
    <cellStyle name="Accent5 4" xfId="287"/>
    <cellStyle name="Accent5 5" xfId="288"/>
    <cellStyle name="Accent5 6" xfId="289"/>
    <cellStyle name="Accent6" xfId="290"/>
    <cellStyle name="Accent6 2" xfId="291"/>
    <cellStyle name="Accent6 2 2" xfId="292"/>
    <cellStyle name="Accent6 2 3" xfId="293"/>
    <cellStyle name="Accent6 3" xfId="294"/>
    <cellStyle name="Accent6 4" xfId="295"/>
    <cellStyle name="Accent6 5" xfId="296"/>
    <cellStyle name="Accent6 6" xfId="297"/>
    <cellStyle name="Bad" xfId="298"/>
    <cellStyle name="Bad 2" xfId="299"/>
    <cellStyle name="Bad 2 2" xfId="300"/>
    <cellStyle name="Bad 2 3" xfId="301"/>
    <cellStyle name="Bad 3" xfId="302"/>
    <cellStyle name="Bad 4" xfId="303"/>
    <cellStyle name="Bad 5" xfId="304"/>
    <cellStyle name="Bad 6" xfId="305"/>
    <cellStyle name="Calc Currency (0)" xfId="306"/>
    <cellStyle name="Calc Currency (0) 2" xfId="307"/>
    <cellStyle name="Calculation" xfId="308"/>
    <cellStyle name="Calculation 2" xfId="309"/>
    <cellStyle name="Calculation 2 2" xfId="310"/>
    <cellStyle name="Calculation 2 3" xfId="311"/>
    <cellStyle name="Calculation 3" xfId="312"/>
    <cellStyle name="Calculation 4" xfId="313"/>
    <cellStyle name="Calculation 5" xfId="314"/>
    <cellStyle name="Calculation 6" xfId="315"/>
    <cellStyle name="Check Cell" xfId="316"/>
    <cellStyle name="Check Cell 2" xfId="317"/>
    <cellStyle name="Check Cell 2 2" xfId="318"/>
    <cellStyle name="Check Cell 2 3" xfId="319"/>
    <cellStyle name="Check Cell 3" xfId="320"/>
    <cellStyle name="Check Cell 4" xfId="321"/>
    <cellStyle name="Check Cell 5" xfId="322"/>
    <cellStyle name="Check Cell 6" xfId="323"/>
    <cellStyle name="Comma" xfId="324"/>
    <cellStyle name="Comma [0]" xfId="325"/>
    <cellStyle name="Comma 2" xfId="326"/>
    <cellStyle name="Comma0" xfId="327"/>
    <cellStyle name="Comma0 2" xfId="328"/>
    <cellStyle name="Comma0 2 2" xfId="329"/>
    <cellStyle name="Comma0 2 3" xfId="330"/>
    <cellStyle name="Comma0 2 4" xfId="331"/>
    <cellStyle name="Comma0 3" xfId="332"/>
    <cellStyle name="Comma0 4" xfId="333"/>
    <cellStyle name="Comma0_A MIX SCHEDULE LCL JUN 2015" xfId="334"/>
    <cellStyle name="Copied" xfId="335"/>
    <cellStyle name="Copied 2" xfId="336"/>
    <cellStyle name="Currency" xfId="337"/>
    <cellStyle name="Currency [0]" xfId="338"/>
    <cellStyle name="Currency 2" xfId="339"/>
    <cellStyle name="Currency0" xfId="340"/>
    <cellStyle name="Currency0 2" xfId="341"/>
    <cellStyle name="Currency0 2 2" xfId="342"/>
    <cellStyle name="Currency0 2 3" xfId="343"/>
    <cellStyle name="Currency0 2 4" xfId="344"/>
    <cellStyle name="Currency0 3" xfId="345"/>
    <cellStyle name="Currency0 4" xfId="346"/>
    <cellStyle name="Currency0 5" xfId="347"/>
    <cellStyle name="Currency0 6" xfId="348"/>
    <cellStyle name="Currency0_A MIX SCHEDULE LCL JUN 2015" xfId="349"/>
    <cellStyle name="Date" xfId="350"/>
    <cellStyle name="Date 2" xfId="351"/>
    <cellStyle name="Date 2 2" xfId="352"/>
    <cellStyle name="Date 2 3" xfId="353"/>
    <cellStyle name="Date 2 4" xfId="354"/>
    <cellStyle name="Date 3" xfId="355"/>
    <cellStyle name="Date 4" xfId="356"/>
    <cellStyle name="Date_A MIX SCHEDULE LCL JUN 2015" xfId="357"/>
    <cellStyle name="Entered" xfId="358"/>
    <cellStyle name="Entered 2" xfId="359"/>
    <cellStyle name="Explanatory Text" xfId="360"/>
    <cellStyle name="Explanatory Text 2" xfId="361"/>
    <cellStyle name="Explanatory Text 2 2" xfId="362"/>
    <cellStyle name="Explanatory Text 2 3" xfId="363"/>
    <cellStyle name="Explanatory Text 3" xfId="364"/>
    <cellStyle name="Explanatory Text 4" xfId="365"/>
    <cellStyle name="Fixed" xfId="366"/>
    <cellStyle name="Fixed 2" xfId="367"/>
    <cellStyle name="Fixed 2 2" xfId="368"/>
    <cellStyle name="Fixed 2 3" xfId="369"/>
    <cellStyle name="Fixed 2 4" xfId="370"/>
    <cellStyle name="Fixed 3" xfId="371"/>
    <cellStyle name="Fixed 4" xfId="372"/>
    <cellStyle name="Fixed_A MIX SCHEDULE LCL JUN 2015" xfId="373"/>
    <cellStyle name="Followed Hyperlink" xfId="374"/>
    <cellStyle name="Good" xfId="375"/>
    <cellStyle name="Good 2" xfId="376"/>
    <cellStyle name="Good 2 2" xfId="377"/>
    <cellStyle name="Good 2 3" xfId="378"/>
    <cellStyle name="Good 3" xfId="379"/>
    <cellStyle name="Good 4" xfId="380"/>
    <cellStyle name="Good 5" xfId="381"/>
    <cellStyle name="Good 6" xfId="382"/>
    <cellStyle name="Grey" xfId="383"/>
    <cellStyle name="Grey 2" xfId="384"/>
    <cellStyle name="Grey 3" xfId="385"/>
    <cellStyle name="Grey 4" xfId="386"/>
    <cellStyle name="Grey 5" xfId="387"/>
    <cellStyle name="Header1" xfId="388"/>
    <cellStyle name="Header1 2" xfId="389"/>
    <cellStyle name="Header1 2 2" xfId="390"/>
    <cellStyle name="Header1 2 3" xfId="391"/>
    <cellStyle name="Header1 3" xfId="392"/>
    <cellStyle name="Header1 4" xfId="393"/>
    <cellStyle name="Header1_A MIX SCHEDULE LCL JUN 2015" xfId="394"/>
    <cellStyle name="Header2" xfId="395"/>
    <cellStyle name="Header2 2" xfId="396"/>
    <cellStyle name="Header2 2 2" xfId="397"/>
    <cellStyle name="Header2 2 3" xfId="398"/>
    <cellStyle name="Header2 3" xfId="399"/>
    <cellStyle name="Header2_A MIX SCHEDULE LCL JUN 2015" xfId="400"/>
    <cellStyle name="Heading 1" xfId="401"/>
    <cellStyle name="Heading 1 2" xfId="402"/>
    <cellStyle name="Heading 1 2 2" xfId="403"/>
    <cellStyle name="Heading 1 2 3" xfId="404"/>
    <cellStyle name="Heading 1 3" xfId="405"/>
    <cellStyle name="Heading 1 4" xfId="406"/>
    <cellStyle name="Heading 2" xfId="407"/>
    <cellStyle name="Heading 2 2" xfId="408"/>
    <cellStyle name="Heading 2 2 2" xfId="409"/>
    <cellStyle name="Heading 2 2 3" xfId="410"/>
    <cellStyle name="Heading 2 3" xfId="411"/>
    <cellStyle name="Heading 2 4" xfId="412"/>
    <cellStyle name="Heading 3" xfId="413"/>
    <cellStyle name="Heading 3 2" xfId="414"/>
    <cellStyle name="Heading 3 2 2" xfId="415"/>
    <cellStyle name="Heading 3 2 3" xfId="416"/>
    <cellStyle name="Heading 3 3" xfId="417"/>
    <cellStyle name="Heading 3 4" xfId="418"/>
    <cellStyle name="Heading 4" xfId="419"/>
    <cellStyle name="Heading 4 2" xfId="420"/>
    <cellStyle name="Heading 4 2 2" xfId="421"/>
    <cellStyle name="Heading 4 2 3" xfId="422"/>
    <cellStyle name="Heading 4 3" xfId="423"/>
    <cellStyle name="Heading 4 4" xfId="424"/>
    <cellStyle name="Hyperlink" xfId="425"/>
    <cellStyle name="Hyperlink 2" xfId="426"/>
    <cellStyle name="Hyperlink 2 2" xfId="427"/>
    <cellStyle name="Hyperlink 2 3" xfId="428"/>
    <cellStyle name="Hyperlink 3" xfId="429"/>
    <cellStyle name="Hyperlink 3 2" xfId="430"/>
    <cellStyle name="Input" xfId="431"/>
    <cellStyle name="Input [yellow]" xfId="432"/>
    <cellStyle name="Input [yellow] 2" xfId="433"/>
    <cellStyle name="Input [yellow] 3" xfId="434"/>
    <cellStyle name="Input [yellow] 4" xfId="435"/>
    <cellStyle name="Input [yellow] 5" xfId="436"/>
    <cellStyle name="Input 10" xfId="437"/>
    <cellStyle name="Input 11" xfId="438"/>
    <cellStyle name="Input 12" xfId="439"/>
    <cellStyle name="Input 13" xfId="440"/>
    <cellStyle name="Input 14" xfId="441"/>
    <cellStyle name="Input 15" xfId="442"/>
    <cellStyle name="Input 16" xfId="443"/>
    <cellStyle name="Input 2" xfId="444"/>
    <cellStyle name="Input 2 2" xfId="445"/>
    <cellStyle name="Input 2 3" xfId="446"/>
    <cellStyle name="Input 3" xfId="447"/>
    <cellStyle name="Input 4" xfId="448"/>
    <cellStyle name="Input 5" xfId="449"/>
    <cellStyle name="Input 6" xfId="450"/>
    <cellStyle name="Input 7" xfId="451"/>
    <cellStyle name="Input 8" xfId="452"/>
    <cellStyle name="Input 9" xfId="453"/>
    <cellStyle name="Linked Cell" xfId="454"/>
    <cellStyle name="Linked Cell 2" xfId="455"/>
    <cellStyle name="Linked Cell 2 2" xfId="456"/>
    <cellStyle name="Linked Cell 2 3" xfId="457"/>
    <cellStyle name="Linked Cell 3" xfId="458"/>
    <cellStyle name="Linked Cell 4" xfId="459"/>
    <cellStyle name="Milliers [0]_AR1194" xfId="460"/>
    <cellStyle name="Milliers_AR1194" xfId="461"/>
    <cellStyle name="Monétaire [0]_AR1194" xfId="462"/>
    <cellStyle name="Monétaire_AR1194" xfId="463"/>
    <cellStyle name="Neutral" xfId="464"/>
    <cellStyle name="Neutral 2" xfId="465"/>
    <cellStyle name="Neutral 2 2" xfId="466"/>
    <cellStyle name="Neutral 2 3" xfId="467"/>
    <cellStyle name="Neutral 3" xfId="468"/>
    <cellStyle name="Neutral 4" xfId="469"/>
    <cellStyle name="Neutral 5" xfId="470"/>
    <cellStyle name="Neutral 6" xfId="471"/>
    <cellStyle name="Normal - Style1" xfId="472"/>
    <cellStyle name="Normal - Style1 2" xfId="473"/>
    <cellStyle name="Normal - Style1 2 2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" xfId="485"/>
    <cellStyle name="Normal 2 2" xfId="486"/>
    <cellStyle name="Normal 2 2 2" xfId="487"/>
    <cellStyle name="Normal 2 3" xfId="488"/>
    <cellStyle name="Normal 2 3 2" xfId="489"/>
    <cellStyle name="Normal 2 4" xfId="490"/>
    <cellStyle name="Normal 2_Shipping Schedule --April.13" xfId="491"/>
    <cellStyle name="Normal 20" xfId="492"/>
    <cellStyle name="Normal 20 2" xfId="493"/>
    <cellStyle name="Normal 21" xfId="494"/>
    <cellStyle name="Normal 21 2" xfId="495"/>
    <cellStyle name="Normal 22" xfId="496"/>
    <cellStyle name="Normal 22 2" xfId="497"/>
    <cellStyle name="Normal 23" xfId="498"/>
    <cellStyle name="Normal 23 2" xfId="499"/>
    <cellStyle name="Normal 24" xfId="500"/>
    <cellStyle name="Normal 24 2" xfId="501"/>
    <cellStyle name="Normal 25" xfId="502"/>
    <cellStyle name="Normal 26" xfId="503"/>
    <cellStyle name="Normal 26 2" xfId="504"/>
    <cellStyle name="Normal 27" xfId="505"/>
    <cellStyle name="Normal 28" xfId="506"/>
    <cellStyle name="Normal 29" xfId="507"/>
    <cellStyle name="Normal 3" xfId="508"/>
    <cellStyle name="Normal 3 2" xfId="509"/>
    <cellStyle name="Normal 3 3" xfId="510"/>
    <cellStyle name="Normal 31" xfId="511"/>
    <cellStyle name="Normal 31 2" xfId="512"/>
    <cellStyle name="Normal 31 2 2" xfId="513"/>
    <cellStyle name="Normal 31 2 2 2" xfId="514"/>
    <cellStyle name="Normal 31 2 2 2 2" xfId="515"/>
    <cellStyle name="Normal 31 2 3" xfId="516"/>
    <cellStyle name="Normal 31 2 4" xfId="517"/>
    <cellStyle name="Normal 31 2 5" xfId="518"/>
    <cellStyle name="Normal 31 2 6" xfId="519"/>
    <cellStyle name="Normal 31 2 7" xfId="520"/>
    <cellStyle name="Normal 31 2 7 2" xfId="521"/>
    <cellStyle name="Normal 31 3" xfId="522"/>
    <cellStyle name="Normal 31 4" xfId="523"/>
    <cellStyle name="Normal 31 5" xfId="524"/>
    <cellStyle name="Normal 31 6" xfId="525"/>
    <cellStyle name="Normal 31 7" xfId="526"/>
    <cellStyle name="Normal 32" xfId="527"/>
    <cellStyle name="Normal 33" xfId="528"/>
    <cellStyle name="Normal 34" xfId="529"/>
    <cellStyle name="Normal 35" xfId="530"/>
    <cellStyle name="Normal 36" xfId="531"/>
    <cellStyle name="Normal 38" xfId="532"/>
    <cellStyle name="Normal 39" xfId="533"/>
    <cellStyle name="Normal 4" xfId="534"/>
    <cellStyle name="Normal 4 2" xfId="535"/>
    <cellStyle name="Normal 4 3" xfId="536"/>
    <cellStyle name="Normal 40" xfId="537"/>
    <cellStyle name="Normal 41" xfId="538"/>
    <cellStyle name="Normal 5" xfId="539"/>
    <cellStyle name="Normal 5 2" xfId="540"/>
    <cellStyle name="Normal 5 3" xfId="541"/>
    <cellStyle name="Normal 5 4" xfId="542"/>
    <cellStyle name="Normal 6" xfId="543"/>
    <cellStyle name="Normal 6 2" xfId="544"/>
    <cellStyle name="Normal 7" xfId="545"/>
    <cellStyle name="Normal 7 2" xfId="546"/>
    <cellStyle name="Normal 8" xfId="547"/>
    <cellStyle name="Normal 8 2" xfId="548"/>
    <cellStyle name="Normal 9" xfId="549"/>
    <cellStyle name="Normal_LAEM CHABANG-FEB-2014 2" xfId="550"/>
    <cellStyle name="Normal_LCL SCHEDULE FORM - DIRECT" xfId="551"/>
    <cellStyle name="Normal_VINATRANS - LCL JAPAN" xfId="552"/>
    <cellStyle name="normální 2" xfId="553"/>
    <cellStyle name="normální 2 2" xfId="554"/>
    <cellStyle name="normální 2_Xl0001353" xfId="555"/>
    <cellStyle name="normální_04Road" xfId="556"/>
    <cellStyle name="Note" xfId="557"/>
    <cellStyle name="Note 2" xfId="558"/>
    <cellStyle name="Note 2 2" xfId="559"/>
    <cellStyle name="Note 2 3" xfId="560"/>
    <cellStyle name="Note 3" xfId="561"/>
    <cellStyle name="Note 4" xfId="562"/>
    <cellStyle name="Note 5" xfId="563"/>
    <cellStyle name="Note 6" xfId="564"/>
    <cellStyle name="Output" xfId="565"/>
    <cellStyle name="Output 2" xfId="566"/>
    <cellStyle name="Output 2 2" xfId="567"/>
    <cellStyle name="Output 2 3" xfId="568"/>
    <cellStyle name="Output 3" xfId="569"/>
    <cellStyle name="Output 4" xfId="570"/>
    <cellStyle name="Output 5" xfId="571"/>
    <cellStyle name="Output 6" xfId="572"/>
    <cellStyle name="Percent" xfId="573"/>
    <cellStyle name="Percent [2]" xfId="574"/>
    <cellStyle name="Percent [2] 2" xfId="575"/>
    <cellStyle name="Percent [2] 3" xfId="576"/>
    <cellStyle name="PERCENTAGE" xfId="577"/>
    <cellStyle name="PERCENTAGE 2" xfId="578"/>
    <cellStyle name="PERCENTAGE 3" xfId="579"/>
    <cellStyle name="RevList" xfId="580"/>
    <cellStyle name="RevList 2" xfId="581"/>
    <cellStyle name="Special" xfId="582"/>
    <cellStyle name="Special 2" xfId="583"/>
    <cellStyle name="Special 2 2" xfId="584"/>
    <cellStyle name="Special 3" xfId="585"/>
    <cellStyle name="Special_A MIX SCHEDULE LCL JUN 2015" xfId="586"/>
    <cellStyle name="Style 1" xfId="587"/>
    <cellStyle name="Style 1 2" xfId="588"/>
    <cellStyle name="Style 1 3" xfId="589"/>
    <cellStyle name="Style 1 3 2" xfId="590"/>
    <cellStyle name="Style 1 4" xfId="591"/>
    <cellStyle name="Style 1 5" xfId="592"/>
    <cellStyle name="Style 1 6" xfId="593"/>
    <cellStyle name="Style 1_A MIX SCHEDULE LCL JUN 2015" xfId="594"/>
    <cellStyle name="Subtotal" xfId="595"/>
    <cellStyle name="Title" xfId="596"/>
    <cellStyle name="Title 2" xfId="597"/>
    <cellStyle name="Title 2 2" xfId="598"/>
    <cellStyle name="Title 2 3" xfId="599"/>
    <cellStyle name="Title 3" xfId="600"/>
    <cellStyle name="Title 4" xfId="601"/>
    <cellStyle name="Total" xfId="602"/>
    <cellStyle name="Total 2" xfId="603"/>
    <cellStyle name="Total 2 2" xfId="604"/>
    <cellStyle name="Total 2 3" xfId="605"/>
    <cellStyle name="Total 3" xfId="606"/>
    <cellStyle name="Total 4" xfId="607"/>
    <cellStyle name="Warning Text" xfId="608"/>
    <cellStyle name="Warning Text 2" xfId="609"/>
    <cellStyle name="Warning Text 2 2" xfId="610"/>
    <cellStyle name="Warning Text 2 3" xfId="611"/>
    <cellStyle name="Warning Text 3" xfId="612"/>
    <cellStyle name="Warning Text 4" xfId="613"/>
    <cellStyle name="アクセント 1" xfId="614"/>
    <cellStyle name="アクセント 1 2" xfId="615"/>
    <cellStyle name="アクセント 2" xfId="616"/>
    <cellStyle name="アクセント 2 2" xfId="617"/>
    <cellStyle name="アクセント 3" xfId="618"/>
    <cellStyle name="アクセント 3 2" xfId="619"/>
    <cellStyle name="アクセント 4" xfId="620"/>
    <cellStyle name="アクセント 4 2" xfId="621"/>
    <cellStyle name="アクセント 5" xfId="622"/>
    <cellStyle name="アクセント 5 2" xfId="623"/>
    <cellStyle name="アクセント 6" xfId="624"/>
    <cellStyle name="アクセント 6 2" xfId="625"/>
    <cellStyle name="タイトル" xfId="626"/>
    <cellStyle name="タイトル 2" xfId="627"/>
    <cellStyle name="チェック セル" xfId="628"/>
    <cellStyle name="チェック セル 2" xfId="629"/>
    <cellStyle name="どちらでもない" xfId="630"/>
    <cellStyle name="どちらでもない 2" xfId="631"/>
    <cellStyle name="ハイパー??ク" xfId="632"/>
    <cellStyle name="ハイパー??ク 2" xfId="633"/>
    <cellStyle name="ハイパー??ク 2 2" xfId="634"/>
    <cellStyle name="ハイパー??ク 3" xfId="635"/>
    <cellStyle name="ハイパー??ク 4" xfId="636"/>
    <cellStyle name="ハイパー??ク 5" xfId="637"/>
    <cellStyle name="ハイパー??ク 6" xfId="638"/>
    <cellStyle name="ハイパー??ク_A MIX SCHEDULE LCL JUN 2015" xfId="639"/>
    <cellStyle name="メモ" xfId="640"/>
    <cellStyle name="メモ 2" xfId="641"/>
    <cellStyle name="リンク セル" xfId="642"/>
    <cellStyle name="リンク セル 2" xfId="643"/>
    <cellStyle name="เครื่องหมายจุลภาค [0]_N1222H#" xfId="644"/>
    <cellStyle name="เครื่องหมายจุลภาค_N1222H#" xfId="645"/>
    <cellStyle name="เครื่องหมายสกุลเงิน [0]_N1222H#" xfId="646"/>
    <cellStyle name="เครื่องหมายสกุลเงิน_N1222H#" xfId="647"/>
    <cellStyle name="ปกติ_N1222H#" xfId="648"/>
    <cellStyle name="똿뗦먛귟 [0.00]_PRODUCT DETAIL Q1" xfId="649"/>
    <cellStyle name="똿뗦먛귟_PRODUCT DETAIL Q1" xfId="650"/>
    <cellStyle name="믅됞 [0.00]_PRODUCT DETAIL Q1" xfId="651"/>
    <cellStyle name="믅됞_PRODUCT DETAIL Q1" xfId="652"/>
    <cellStyle name="백분율_HOBONG" xfId="653"/>
    <cellStyle name="뷭?_BOOKSHIP" xfId="654"/>
    <cellStyle name="콤마 [0]_1202" xfId="655"/>
    <cellStyle name="콤마_1202" xfId="656"/>
    <cellStyle name="통화 [0]_1202" xfId="657"/>
    <cellStyle name="통화_1202" xfId="658"/>
    <cellStyle name="표준 2" xfId="659"/>
    <cellStyle name="표준_(정보부문)월별인원계획" xfId="660"/>
    <cellStyle name="一般_2008-10-28 Long Term Schedule CTS SVC" xfId="661"/>
    <cellStyle name="中等" xfId="662"/>
    <cellStyle name="中等 2" xfId="663"/>
    <cellStyle name="備註" xfId="664"/>
    <cellStyle name="備註 2" xfId="665"/>
    <cellStyle name="入力" xfId="666"/>
    <cellStyle name="入力 2" xfId="667"/>
    <cellStyle name="出力" xfId="668"/>
    <cellStyle name="出力 2" xfId="669"/>
    <cellStyle name="千位分隔[0]_DAILY" xfId="670"/>
    <cellStyle name="千位分隔_DAILY" xfId="671"/>
    <cellStyle name="千分位[0]_ASE1004A" xfId="672"/>
    <cellStyle name="千分位_ASE1004A" xfId="673"/>
    <cellStyle name="合計" xfId="674"/>
    <cellStyle name="合計 2" xfId="675"/>
    <cellStyle name="壞" xfId="676"/>
    <cellStyle name="壞 2" xfId="677"/>
    <cellStyle name="好" xfId="678"/>
    <cellStyle name="好 2" xfId="679"/>
    <cellStyle name="好 3" xfId="680"/>
    <cellStyle name="好_MED WB ARB 1st Quarter 2013" xfId="681"/>
    <cellStyle name="好_MED WB ARB 1st Quarter 2015" xfId="682"/>
    <cellStyle name="好_MED WB ARB 1st Quarter 2015v2" xfId="683"/>
    <cellStyle name="好_MED WB ARB 2nd Quarter 2014" xfId="684"/>
    <cellStyle name="好_MED WB ARB 2nd Quarter 2014V2" xfId="685"/>
    <cellStyle name="好_MED WB ARB 3rd Quarter 2013" xfId="686"/>
    <cellStyle name="好_MED WB ARB 4th Quarter 2013V1" xfId="687"/>
    <cellStyle name="好_NW EUR SVC Westbound RF Arbitraries 2nd Qtr 2014" xfId="688"/>
    <cellStyle name="好_NW EUR SVC Westbound RF Arbitraries 3rd Qtr 2013" xfId="689"/>
    <cellStyle name="好_NW EUR SVC Westbound RF Arbitraries 3rd Qtr 2014" xfId="690"/>
    <cellStyle name="好_NWE 2011 3rd qu WB ARB proposal" xfId="691"/>
    <cellStyle name="好_NWE 2011 4thQ WB ARB proposal" xfId="692"/>
    <cellStyle name="好_NWE WB ARB 1st Quarter 2013" xfId="693"/>
    <cellStyle name="好_NWE WB ARB 1st Quarter 2013V2" xfId="694"/>
    <cellStyle name="好_NWE WB ARB 1st Quarter 2014" xfId="695"/>
    <cellStyle name="好_NWE WB ARB 2nd Quarter 2012 proposals" xfId="696"/>
    <cellStyle name="好_NWE WB ARB 2nd Quarter 2013" xfId="697"/>
    <cellStyle name="好_NWE WB ARB 2nd Quarter 2013 V1" xfId="698"/>
    <cellStyle name="好_NWE WB ARB 2nd Quarter 2013 V4" xfId="699"/>
    <cellStyle name="好_NWE WB ARB 2nd Quarter 2014(20140529-20140630)" xfId="700"/>
    <cellStyle name="好_NWE WB ARB 2nd Quarter 2014v2" xfId="701"/>
    <cellStyle name="好_NWE WB ARB 2nd Quarter 2014v3 (1)" xfId="702"/>
    <cellStyle name="好_NWE WB ARB 3rd Quarter 2012" xfId="703"/>
    <cellStyle name="好_NWE WB ARB 3rd Quarter 2013" xfId="704"/>
    <cellStyle name="好_NWE WB ARB 3rd Quarter 2014" xfId="705"/>
    <cellStyle name="好_NWE WB ARB 4th Quarter 2012" xfId="706"/>
    <cellStyle name="好_NWE WB ARB 4th Quarter 2012 update" xfId="707"/>
    <cellStyle name="好_NWE WB ARB 4th Quarter 2013" xfId="708"/>
    <cellStyle name="好_NWE WB ARB 4th Quarter 2014" xfId="709"/>
    <cellStyle name="好_NWE WB ARB NOV 25-DEC 31 2011" xfId="710"/>
    <cellStyle name="好_NWE WB ARB Q1 2012" xfId="711"/>
    <cellStyle name="好_REVISED NWE WB ARB 3rd Quarter 2013" xfId="712"/>
    <cellStyle name="好_UPDATED NWE WB ARB 1st Quarter 2013" xfId="713"/>
    <cellStyle name="巍葆 [0]_95鼻褒瞳" xfId="714"/>
    <cellStyle name="巍葆_95鼻褒瞳" xfId="715"/>
    <cellStyle name="差" xfId="716"/>
    <cellStyle name="差_MED WB ARB 1st Quarter 2013" xfId="717"/>
    <cellStyle name="差_MED WB ARB 1st Quarter 2015" xfId="718"/>
    <cellStyle name="差_MED WB ARB 1st Quarter 2015v2" xfId="719"/>
    <cellStyle name="差_MED WB ARB 2nd Quarter 2014" xfId="720"/>
    <cellStyle name="差_MED WB ARB 2nd Quarter 2014V2" xfId="721"/>
    <cellStyle name="差_MED WB ARB 3rd Quarter 2013" xfId="722"/>
    <cellStyle name="差_MED WB ARB 4th Quarter 2013V1" xfId="723"/>
    <cellStyle name="差_NW EUR SVC Westbound RF Arbitraries 2nd Qtr 2014" xfId="724"/>
    <cellStyle name="差_NW EUR SVC Westbound RF Arbitraries 3rd Qtr 2013" xfId="725"/>
    <cellStyle name="差_NW EUR SVC Westbound RF Arbitraries 3rd Qtr 2014" xfId="726"/>
    <cellStyle name="差_NWE 2011 3rd qu WB ARB proposal" xfId="727"/>
    <cellStyle name="差_NWE 2011 4thQ WB ARB proposal" xfId="728"/>
    <cellStyle name="差_NWE WB ARB 1st Quarter 2013" xfId="729"/>
    <cellStyle name="差_NWE WB ARB 1st Quarter 2013V2" xfId="730"/>
    <cellStyle name="差_NWE WB ARB 1st Quarter 2014" xfId="731"/>
    <cellStyle name="差_NWE WB ARB 2nd Quarter 2012 proposals" xfId="732"/>
    <cellStyle name="差_NWE WB ARB 2nd Quarter 2013" xfId="733"/>
    <cellStyle name="差_NWE WB ARB 2nd Quarter 2013 V1" xfId="734"/>
    <cellStyle name="差_NWE WB ARB 2nd Quarter 2013 V4" xfId="735"/>
    <cellStyle name="差_NWE WB ARB 2nd Quarter 2014(20140529-20140630)" xfId="736"/>
    <cellStyle name="差_NWE WB ARB 2nd Quarter 2014v2" xfId="737"/>
    <cellStyle name="差_NWE WB ARB 2nd Quarter 2014v3 (1)" xfId="738"/>
    <cellStyle name="差_NWE WB ARB 3rd Quarter 2012" xfId="739"/>
    <cellStyle name="差_NWE WB ARB 3rd Quarter 2013" xfId="740"/>
    <cellStyle name="差_NWE WB ARB 3rd Quarter 2014" xfId="741"/>
    <cellStyle name="差_NWE WB ARB 4th Quarter 2012" xfId="742"/>
    <cellStyle name="差_NWE WB ARB 4th Quarter 2012 update" xfId="743"/>
    <cellStyle name="差_NWE WB ARB 4th Quarter 2013" xfId="744"/>
    <cellStyle name="差_NWE WB ARB 4th Quarter 2014" xfId="745"/>
    <cellStyle name="差_NWE WB ARB NOV 25-DEC 31 2011" xfId="746"/>
    <cellStyle name="差_NWE WB ARB Q1 2012" xfId="747"/>
    <cellStyle name="差_REVISED NWE WB ARB 3rd Quarter 2013" xfId="748"/>
    <cellStyle name="差_UPDATED NWE WB ARB 1st Quarter 2013" xfId="749"/>
    <cellStyle name="常规 2" xfId="750"/>
    <cellStyle name="常规 2 2" xfId="751"/>
    <cellStyle name="常规 2_Xl0001226" xfId="752"/>
    <cellStyle name="常规 3" xfId="753"/>
    <cellStyle name="常规 4" xfId="754"/>
    <cellStyle name="常规 5" xfId="755"/>
    <cellStyle name="常规_AEN LTS(20071031) " xfId="756"/>
    <cellStyle name="强调文字颜色 1" xfId="757"/>
    <cellStyle name="强调文字颜色 2" xfId="758"/>
    <cellStyle name="强调文字颜色 3" xfId="759"/>
    <cellStyle name="强调文字颜色 4" xfId="760"/>
    <cellStyle name="强调文字颜色 5" xfId="761"/>
    <cellStyle name="强调文字颜色 6" xfId="762"/>
    <cellStyle name="悪い" xfId="763"/>
    <cellStyle name="悪い 2" xfId="764"/>
    <cellStyle name="昗弨_INLAND fm Tianjin.98" xfId="765"/>
    <cellStyle name="标题" xfId="766"/>
    <cellStyle name="标题 1" xfId="767"/>
    <cellStyle name="标题 2" xfId="768"/>
    <cellStyle name="标题 3" xfId="769"/>
    <cellStyle name="标题 4" xfId="770"/>
    <cellStyle name="标题_MED WB ARB 1st Quarter 2013" xfId="771"/>
    <cellStyle name="桁区切り [0.00]_StartUp" xfId="772"/>
    <cellStyle name="桁区切り_StartUp" xfId="773"/>
    <cellStyle name="检查单元格" xfId="774"/>
    <cellStyle name="標?_(hk t.s rate arrgd- MAY 1999)" xfId="775"/>
    <cellStyle name="標準_2001 TSR0201編集" xfId="776"/>
    <cellStyle name="標題" xfId="777"/>
    <cellStyle name="標題 1" xfId="778"/>
    <cellStyle name="標題 1 2" xfId="779"/>
    <cellStyle name="標題 2" xfId="780"/>
    <cellStyle name="標題 2 2" xfId="781"/>
    <cellStyle name="標題 3" xfId="782"/>
    <cellStyle name="標題 3 2" xfId="783"/>
    <cellStyle name="標題 4" xfId="784"/>
    <cellStyle name="標題 4 2" xfId="785"/>
    <cellStyle name="標題 5" xfId="786"/>
    <cellStyle name="檢查儲存格" xfId="787"/>
    <cellStyle name="檢查儲存格 2" xfId="788"/>
    <cellStyle name="汇总" xfId="789"/>
    <cellStyle name="注释" xfId="790"/>
    <cellStyle name="良い" xfId="791"/>
    <cellStyle name="良い 2" xfId="792"/>
    <cellStyle name="表示済みのハイパー??ク" xfId="793"/>
    <cellStyle name="表示済みのハイパー??ク 2" xfId="794"/>
    <cellStyle name="表示済みのハイパー??ク 2 2" xfId="795"/>
    <cellStyle name="表示済みのハイパー??ク 3" xfId="796"/>
    <cellStyle name="表示済みのハイパー??ク 4" xfId="797"/>
    <cellStyle name="表示済みのハイパー??ク 5" xfId="798"/>
    <cellStyle name="表示済みのハイパー??ク 6" xfId="799"/>
    <cellStyle name="表示済みのハイパー??ク_A MIX SCHEDULE LCL JUN 2015" xfId="800"/>
    <cellStyle name="見出し 1" xfId="801"/>
    <cellStyle name="見出し 1 2" xfId="802"/>
    <cellStyle name="見出し 2" xfId="803"/>
    <cellStyle name="見出し 2 2" xfId="804"/>
    <cellStyle name="見出し 3" xfId="805"/>
    <cellStyle name="見出し 3 2" xfId="806"/>
    <cellStyle name="見出し 4" xfId="807"/>
    <cellStyle name="見出し 4 2" xfId="808"/>
    <cellStyle name="解释性文本" xfId="809"/>
    <cellStyle name="計算" xfId="810"/>
    <cellStyle name="計算 2" xfId="811"/>
    <cellStyle name="計算方式" xfId="812"/>
    <cellStyle name="計算方式 2" xfId="813"/>
    <cellStyle name="說明文字" xfId="814"/>
    <cellStyle name="說明文字 2" xfId="815"/>
    <cellStyle name="説明文" xfId="816"/>
    <cellStyle name="説明文 2" xfId="817"/>
    <cellStyle name="警告文" xfId="818"/>
    <cellStyle name="警告文 2" xfId="819"/>
    <cellStyle name="警告文字" xfId="820"/>
    <cellStyle name="警告文字 2" xfId="821"/>
    <cellStyle name="警告文本" xfId="822"/>
    <cellStyle name="计算" xfId="823"/>
    <cellStyle name="貨幣 [0]_ASE1004A" xfId="824"/>
    <cellStyle name="貨幣[0]_pldt" xfId="825"/>
    <cellStyle name="貨幣_ASE1004A" xfId="826"/>
    <cellStyle name="货币[0]_DAILY" xfId="827"/>
    <cellStyle name="货币_DAILY" xfId="828"/>
    <cellStyle name="超連結_ECSYSTEM" xfId="829"/>
    <cellStyle name="輔色1" xfId="830"/>
    <cellStyle name="輔色1 2" xfId="831"/>
    <cellStyle name="輔色2" xfId="832"/>
    <cellStyle name="輔色2 2" xfId="833"/>
    <cellStyle name="輔色3" xfId="834"/>
    <cellStyle name="輔色3 2" xfId="835"/>
    <cellStyle name="輔色4" xfId="836"/>
    <cellStyle name="輔色4 2" xfId="837"/>
    <cellStyle name="輔色5" xfId="838"/>
    <cellStyle name="輔色5 2" xfId="839"/>
    <cellStyle name="輔色6" xfId="840"/>
    <cellStyle name="輔色6 2" xfId="841"/>
    <cellStyle name="輸入" xfId="842"/>
    <cellStyle name="輸入 2" xfId="843"/>
    <cellStyle name="輸出" xfId="844"/>
    <cellStyle name="輸出 2" xfId="845"/>
    <cellStyle name="输入" xfId="846"/>
    <cellStyle name="输出" xfId="847"/>
    <cellStyle name="适中" xfId="848"/>
    <cellStyle name="通貨 [0.00]_StartUp" xfId="849"/>
    <cellStyle name="通貨_StartUp" xfId="850"/>
    <cellStyle name="連結的儲存格" xfId="851"/>
    <cellStyle name="連結的儲存格 2" xfId="852"/>
    <cellStyle name="链接单元格" xfId="853"/>
    <cellStyle name="隨後的超連結_ECSYSTEM" xfId="854"/>
    <cellStyle name="集計" xfId="855"/>
    <cellStyle name="集計 2" xfId="856"/>
    <cellStyle name="鱔 [0]_95鼻褒瞳" xfId="857"/>
    <cellStyle name="鱔_95鼻褒瞳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18</xdr:col>
      <xdr:colOff>295275</xdr:colOff>
      <xdr:row>4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4554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CL%20SHIPMENT\2018\SAILLING%20SCHEDULE\SKED%20IN%20JUNE\A%20MIX%20SCHEDULE%20OF%20TMC%20IN%20MAY%202018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CL%20SHIPMENT\2017\SAILLING%20SCHEDULE\HKG%20&amp;%20VIA%20HKG%204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BANGKOK "/>
      <sheetName val="JAKARTA"/>
      <sheetName val="HONGKONG"/>
      <sheetName val="ASIA VIA HKG"/>
      <sheetName val="JAPAN VIA HKG."/>
      <sheetName val="CANADA VIA HKG"/>
      <sheetName val="USA VIA HKG"/>
      <sheetName val="CHINA VIA HKG "/>
      <sheetName val="PORT KELANG"/>
      <sheetName val="SINGAPORE"/>
      <sheetName val="AUS"/>
      <sheetName val="EU"/>
      <sheetName val="ASIA VIA SIN"/>
      <sheetName val="MIDDLE EAST"/>
      <sheetName val="JAPAN"/>
      <sheetName val="SHANG HAI"/>
      <sheetName val="INCHEON"/>
      <sheetName val="BUSAN"/>
      <sheetName val="MINOR JAPAN VIA BUSAN"/>
      <sheetName val="LATIN VIA BUSAN"/>
      <sheetName val="JAPA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JAPAN"/>
      <sheetName val="JAKARTA"/>
      <sheetName val="LAEM CHABANG"/>
      <sheetName val="BANGKOK "/>
      <sheetName val="SHANG HAI"/>
      <sheetName val="HONGKONG"/>
      <sheetName val="ASIA VIA HKG"/>
      <sheetName val="CANADA"/>
      <sheetName val="USA VIA HKG"/>
      <sheetName val="JAPAN VIA HKG"/>
      <sheetName val="PENANG"/>
      <sheetName val="CHINA VIA HKG"/>
      <sheetName val="SINGAPORE"/>
      <sheetName val="AUS"/>
      <sheetName val="ASIA VIA SIN"/>
      <sheetName val="BUSAN"/>
      <sheetName val="INCHEON"/>
      <sheetName val="JAPAN VIA BUSAN"/>
      <sheetName val="MINOR JAPAN VIA BUSAN"/>
      <sheetName val="LATI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hkg@thamic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B233"/>
  <sheetViews>
    <sheetView tabSelected="1" zoomScale="82" zoomScaleNormal="82" zoomScalePageLayoutView="0" workbookViewId="0" topLeftCell="A196">
      <selection activeCell="C212" sqref="C212"/>
    </sheetView>
  </sheetViews>
  <sheetFormatPr defaultColWidth="8.00390625" defaultRowHeight="15.75"/>
  <cols>
    <col min="1" max="1" width="3.625" style="7" customWidth="1"/>
    <col min="2" max="2" width="27.625" style="19" customWidth="1"/>
    <col min="3" max="3" width="7.875" style="20" customWidth="1"/>
    <col min="4" max="4" width="3.50390625" style="21" customWidth="1"/>
    <col min="5" max="5" width="7.625" style="22" customWidth="1"/>
    <col min="6" max="6" width="9.50390625" style="23" customWidth="1"/>
    <col min="7" max="7" width="11.625" style="24" customWidth="1"/>
    <col min="8" max="8" width="22.00390625" style="7" customWidth="1"/>
    <col min="9" max="9" width="8.625" style="7" customWidth="1"/>
    <col min="10" max="10" width="13.125" style="7" customWidth="1"/>
    <col min="11" max="11" width="11.00390625" style="7" customWidth="1"/>
    <col min="12" max="12" width="11.25390625" style="7" customWidth="1"/>
    <col min="13" max="14" width="9.25390625" style="7" customWidth="1"/>
    <col min="15" max="16" width="10.25390625" style="7" customWidth="1"/>
    <col min="17" max="17" width="10.00390625" style="7" customWidth="1"/>
    <col min="18" max="18" width="9.375" style="7" customWidth="1"/>
    <col min="19" max="16384" width="8.00390625" style="7" customWidth="1"/>
  </cols>
  <sheetData>
    <row r="1" spans="2:11" ht="24.75" customHeight="1">
      <c r="B1" s="1"/>
      <c r="C1" s="2"/>
      <c r="D1" s="3"/>
      <c r="E1" s="4"/>
      <c r="F1" s="5"/>
      <c r="G1" s="6"/>
      <c r="H1" s="6"/>
      <c r="I1" s="6"/>
      <c r="J1" s="6"/>
      <c r="K1" s="6"/>
    </row>
    <row r="2" spans="2:11" ht="24.75" customHeight="1">
      <c r="B2" s="1"/>
      <c r="C2" s="2"/>
      <c r="D2" s="3"/>
      <c r="E2" s="4"/>
      <c r="F2" s="5"/>
      <c r="G2" s="6"/>
      <c r="H2" s="6"/>
      <c r="I2" s="6"/>
      <c r="J2" s="6"/>
      <c r="K2" s="6"/>
    </row>
    <row r="3" spans="2:7" ht="24.75" customHeight="1">
      <c r="B3" s="1"/>
      <c r="C3" s="2"/>
      <c r="D3" s="3"/>
      <c r="E3" s="4"/>
      <c r="F3" s="8"/>
      <c r="G3" s="7"/>
    </row>
    <row r="4" spans="2:7" ht="24.75" customHeight="1">
      <c r="B4" s="1"/>
      <c r="C4" s="2"/>
      <c r="D4" s="3"/>
      <c r="E4" s="4"/>
      <c r="F4" s="8"/>
      <c r="G4" s="9"/>
    </row>
    <row r="5" spans="2:7" ht="78" customHeight="1">
      <c r="B5" s="1"/>
      <c r="C5" s="2"/>
      <c r="D5" s="3"/>
      <c r="E5" s="4"/>
      <c r="F5" s="8"/>
      <c r="G5" s="9"/>
    </row>
    <row r="6" spans="2:18" s="10" customFormat="1" ht="48.75" customHeight="1" thickBot="1">
      <c r="B6" s="69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2:18" s="14" customFormat="1" ht="38.25" customHeight="1" thickBot="1">
      <c r="B7" s="11" t="s">
        <v>1</v>
      </c>
      <c r="C7" s="65" t="s">
        <v>2</v>
      </c>
      <c r="D7" s="66"/>
      <c r="E7" s="67" t="s">
        <v>3</v>
      </c>
      <c r="F7" s="68"/>
      <c r="G7" s="11" t="s">
        <v>4</v>
      </c>
      <c r="H7" s="11" t="s">
        <v>5</v>
      </c>
      <c r="I7" s="12" t="s">
        <v>2</v>
      </c>
      <c r="J7" s="13" t="s">
        <v>6</v>
      </c>
      <c r="K7" s="11" t="s">
        <v>7</v>
      </c>
      <c r="L7" s="11" t="s">
        <v>8</v>
      </c>
      <c r="M7" s="11" t="s">
        <v>13</v>
      </c>
      <c r="N7" s="11" t="s">
        <v>14</v>
      </c>
      <c r="O7" s="11" t="s">
        <v>15</v>
      </c>
      <c r="P7" s="12" t="s">
        <v>16</v>
      </c>
      <c r="Q7" s="12" t="s">
        <v>9</v>
      </c>
      <c r="R7" s="12" t="s">
        <v>10</v>
      </c>
    </row>
    <row r="8" spans="2:28" s="15" customFormat="1" ht="24" customHeight="1" hidden="1">
      <c r="B8" s="38"/>
      <c r="C8" s="39"/>
      <c r="D8" s="40"/>
      <c r="E8" s="55"/>
      <c r="F8" s="51"/>
      <c r="G8" s="47"/>
      <c r="H8" s="43" t="s">
        <v>30</v>
      </c>
      <c r="I8" s="44" t="s">
        <v>26</v>
      </c>
      <c r="J8" s="51">
        <v>44262</v>
      </c>
      <c r="K8" s="47">
        <f>J8+3</f>
        <v>44265</v>
      </c>
      <c r="L8" s="47"/>
      <c r="M8" s="47"/>
      <c r="N8" s="47"/>
      <c r="O8" s="47"/>
      <c r="P8" s="47"/>
      <c r="Q8" s="47"/>
      <c r="R8" s="47"/>
      <c r="V8" s="16"/>
      <c r="W8" s="16"/>
      <c r="X8" s="16"/>
      <c r="Y8" s="16"/>
      <c r="Z8" s="16"/>
      <c r="AA8" s="16"/>
      <c r="AB8" s="16"/>
    </row>
    <row r="9" spans="2:28" s="15" customFormat="1" ht="24" customHeight="1" hidden="1">
      <c r="B9" s="41"/>
      <c r="C9" s="33"/>
      <c r="D9" s="34"/>
      <c r="E9" s="56"/>
      <c r="F9" s="52"/>
      <c r="G9" s="28"/>
      <c r="H9" s="26" t="str">
        <f>H8</f>
        <v>THORSTAR</v>
      </c>
      <c r="I9" s="27" t="str">
        <f>I8</f>
        <v>21002S</v>
      </c>
      <c r="J9" s="52">
        <f>J8</f>
        <v>44262</v>
      </c>
      <c r="K9" s="28"/>
      <c r="L9" s="28">
        <f>+J9+4</f>
        <v>44266</v>
      </c>
      <c r="M9" s="28"/>
      <c r="N9" s="28"/>
      <c r="O9" s="28"/>
      <c r="P9" s="28"/>
      <c r="Q9" s="28"/>
      <c r="R9" s="28"/>
      <c r="V9" s="16"/>
      <c r="W9" s="16"/>
      <c r="X9" s="16"/>
      <c r="Y9" s="16"/>
      <c r="Z9" s="16"/>
      <c r="AA9" s="16"/>
      <c r="AB9" s="16"/>
    </row>
    <row r="10" spans="2:28" s="15" customFormat="1" ht="24" customHeight="1" hidden="1">
      <c r="B10" s="41"/>
      <c r="C10" s="33"/>
      <c r="D10" s="34"/>
      <c r="E10" s="56"/>
      <c r="F10" s="52"/>
      <c r="G10" s="28"/>
      <c r="H10" s="29" t="s">
        <v>32</v>
      </c>
      <c r="I10" s="45" t="s">
        <v>33</v>
      </c>
      <c r="J10" s="52">
        <v>44263</v>
      </c>
      <c r="K10" s="28"/>
      <c r="L10" s="28"/>
      <c r="M10" s="28">
        <f>+J10+2</f>
        <v>44265</v>
      </c>
      <c r="N10" s="28"/>
      <c r="O10" s="28"/>
      <c r="P10" s="28"/>
      <c r="Q10" s="28"/>
      <c r="R10" s="28"/>
      <c r="V10" s="16"/>
      <c r="W10" s="16"/>
      <c r="X10" s="16"/>
      <c r="Y10" s="16"/>
      <c r="Z10" s="16"/>
      <c r="AA10" s="16"/>
      <c r="AB10" s="16"/>
    </row>
    <row r="11" spans="2:28" s="15" customFormat="1" ht="24" customHeight="1" hidden="1">
      <c r="B11" s="42" t="s">
        <v>19</v>
      </c>
      <c r="C11" s="59">
        <v>2107</v>
      </c>
      <c r="D11" s="17" t="s">
        <v>17</v>
      </c>
      <c r="E11" s="57" t="s">
        <v>11</v>
      </c>
      <c r="F11" s="52">
        <v>44255</v>
      </c>
      <c r="G11" s="28">
        <f>F11+2</f>
        <v>44257</v>
      </c>
      <c r="H11" s="29" t="str">
        <f aca="true" t="shared" si="0" ref="H11:J12">H10</f>
        <v>HORAI BRIDGE</v>
      </c>
      <c r="I11" s="46" t="str">
        <f t="shared" si="0"/>
        <v>N119</v>
      </c>
      <c r="J11" s="53">
        <f t="shared" si="0"/>
        <v>44263</v>
      </c>
      <c r="K11" s="49"/>
      <c r="L11" s="49"/>
      <c r="M11" s="49"/>
      <c r="N11" s="49">
        <f>J11+3</f>
        <v>44266</v>
      </c>
      <c r="O11" s="49"/>
      <c r="P11" s="49"/>
      <c r="Q11" s="49"/>
      <c r="R11" s="49"/>
      <c r="V11" s="16"/>
      <c r="W11" s="16"/>
      <c r="X11" s="16"/>
      <c r="Y11" s="16"/>
      <c r="Z11" s="16"/>
      <c r="AA11" s="16"/>
      <c r="AB11" s="16"/>
    </row>
    <row r="12" spans="2:28" s="15" customFormat="1" ht="24" customHeight="1" hidden="1">
      <c r="B12" s="41"/>
      <c r="C12" s="33"/>
      <c r="D12" s="34"/>
      <c r="E12" s="56"/>
      <c r="F12" s="52"/>
      <c r="G12" s="28"/>
      <c r="H12" s="26" t="str">
        <f t="shared" si="0"/>
        <v>HORAI BRIDGE</v>
      </c>
      <c r="I12" s="46" t="str">
        <f t="shared" si="0"/>
        <v>N119</v>
      </c>
      <c r="J12" s="53">
        <f t="shared" si="0"/>
        <v>44263</v>
      </c>
      <c r="K12" s="28"/>
      <c r="L12" s="28"/>
      <c r="M12" s="28"/>
      <c r="N12" s="28"/>
      <c r="O12" s="28">
        <f>J12+2</f>
        <v>44265</v>
      </c>
      <c r="P12" s="28"/>
      <c r="Q12" s="28"/>
      <c r="R12" s="28"/>
      <c r="V12" s="16"/>
      <c r="W12" s="16"/>
      <c r="X12" s="16"/>
      <c r="Y12" s="16"/>
      <c r="Z12" s="16"/>
      <c r="AA12" s="16"/>
      <c r="AB12" s="16"/>
    </row>
    <row r="13" spans="2:28" s="15" customFormat="1" ht="24" customHeight="1" hidden="1">
      <c r="B13" s="32"/>
      <c r="C13" s="33"/>
      <c r="D13" s="34"/>
      <c r="E13" s="56"/>
      <c r="F13" s="52"/>
      <c r="G13" s="28"/>
      <c r="H13" s="29" t="s">
        <v>45</v>
      </c>
      <c r="I13" s="29" t="s">
        <v>44</v>
      </c>
      <c r="J13" s="53">
        <v>44262</v>
      </c>
      <c r="K13" s="49"/>
      <c r="L13" s="49"/>
      <c r="M13" s="49"/>
      <c r="N13" s="49"/>
      <c r="O13" s="49"/>
      <c r="P13" s="49">
        <f>J13+5</f>
        <v>44267</v>
      </c>
      <c r="Q13" s="49"/>
      <c r="R13" s="49"/>
      <c r="V13" s="16"/>
      <c r="W13" s="16"/>
      <c r="X13" s="16"/>
      <c r="Y13" s="16"/>
      <c r="Z13" s="16"/>
      <c r="AA13" s="16"/>
      <c r="AB13" s="16"/>
    </row>
    <row r="14" spans="2:28" s="15" customFormat="1" ht="24" customHeight="1" hidden="1">
      <c r="B14" s="32"/>
      <c r="C14" s="33"/>
      <c r="D14" s="34"/>
      <c r="E14" s="56"/>
      <c r="F14" s="52"/>
      <c r="G14" s="28"/>
      <c r="H14" s="29" t="str">
        <f>H13</f>
        <v>TS OSAKA</v>
      </c>
      <c r="I14" s="29" t="str">
        <f>I13</f>
        <v>21004S</v>
      </c>
      <c r="J14" s="53">
        <f>J13</f>
        <v>44262</v>
      </c>
      <c r="K14" s="49"/>
      <c r="L14" s="49"/>
      <c r="M14" s="49"/>
      <c r="N14" s="49"/>
      <c r="O14" s="49"/>
      <c r="P14" s="49"/>
      <c r="Q14" s="49">
        <f>J14+7</f>
        <v>44269</v>
      </c>
      <c r="R14" s="49"/>
      <c r="V14" s="16"/>
      <c r="W14" s="16"/>
      <c r="X14" s="16"/>
      <c r="Y14" s="16"/>
      <c r="Z14" s="16"/>
      <c r="AA14" s="16"/>
      <c r="AB14" s="16"/>
    </row>
    <row r="15" spans="2:28" s="15" customFormat="1" ht="24" customHeight="1" hidden="1" thickBot="1">
      <c r="B15" s="32"/>
      <c r="C15" s="33"/>
      <c r="D15" s="34"/>
      <c r="E15" s="56"/>
      <c r="F15" s="52"/>
      <c r="G15" s="28"/>
      <c r="H15" s="29" t="str">
        <f>H13</f>
        <v>TS OSAKA</v>
      </c>
      <c r="I15" s="27" t="str">
        <f>I13</f>
        <v>21004S</v>
      </c>
      <c r="J15" s="53">
        <f>J13</f>
        <v>44262</v>
      </c>
      <c r="K15" s="49"/>
      <c r="L15" s="49"/>
      <c r="M15" s="49"/>
      <c r="N15" s="49"/>
      <c r="O15" s="49"/>
      <c r="P15" s="49"/>
      <c r="Q15" s="49"/>
      <c r="R15" s="49">
        <f>J15+5</f>
        <v>44267</v>
      </c>
      <c r="V15" s="16"/>
      <c r="W15" s="16"/>
      <c r="X15" s="16"/>
      <c r="Y15" s="16"/>
      <c r="Z15" s="16"/>
      <c r="AA15" s="16"/>
      <c r="AB15" s="16"/>
    </row>
    <row r="16" spans="2:28" s="15" customFormat="1" ht="24" customHeight="1" hidden="1">
      <c r="B16" s="38"/>
      <c r="C16" s="39"/>
      <c r="D16" s="40"/>
      <c r="E16" s="55"/>
      <c r="F16" s="51"/>
      <c r="G16" s="47"/>
      <c r="H16" s="43" t="s">
        <v>27</v>
      </c>
      <c r="I16" s="44" t="s">
        <v>26</v>
      </c>
      <c r="J16" s="51">
        <f>J8+7</f>
        <v>44269</v>
      </c>
      <c r="K16" s="47">
        <f>J16+3</f>
        <v>44272</v>
      </c>
      <c r="L16" s="47"/>
      <c r="M16" s="47"/>
      <c r="N16" s="47"/>
      <c r="O16" s="47"/>
      <c r="P16" s="47"/>
      <c r="Q16" s="47"/>
      <c r="R16" s="47"/>
      <c r="V16" s="16"/>
      <c r="W16" s="16"/>
      <c r="X16" s="16"/>
      <c r="Y16" s="16"/>
      <c r="Z16" s="16"/>
      <c r="AA16" s="16"/>
      <c r="AB16" s="16"/>
    </row>
    <row r="17" spans="2:28" s="15" customFormat="1" ht="24" customHeight="1" hidden="1">
      <c r="B17" s="41"/>
      <c r="C17" s="33"/>
      <c r="D17" s="34"/>
      <c r="E17" s="56"/>
      <c r="F17" s="52"/>
      <c r="G17" s="28"/>
      <c r="H17" s="26" t="str">
        <f>H16</f>
        <v>HANSA AUGSBURG</v>
      </c>
      <c r="I17" s="27" t="str">
        <f>I16</f>
        <v>21002S</v>
      </c>
      <c r="J17" s="52">
        <f>J16</f>
        <v>44269</v>
      </c>
      <c r="K17" s="28"/>
      <c r="L17" s="28">
        <f>+J17+4</f>
        <v>44273</v>
      </c>
      <c r="M17" s="28"/>
      <c r="N17" s="28"/>
      <c r="O17" s="28"/>
      <c r="P17" s="28"/>
      <c r="Q17" s="28"/>
      <c r="R17" s="28"/>
      <c r="V17" s="16"/>
      <c r="W17" s="16"/>
      <c r="X17" s="16"/>
      <c r="Y17" s="16"/>
      <c r="Z17" s="16"/>
      <c r="AA17" s="16"/>
      <c r="AB17" s="16"/>
    </row>
    <row r="18" spans="2:28" s="15" customFormat="1" ht="24" customHeight="1" hidden="1">
      <c r="B18" s="41"/>
      <c r="C18" s="33"/>
      <c r="D18" s="34"/>
      <c r="E18" s="56"/>
      <c r="F18" s="52"/>
      <c r="G18" s="28"/>
      <c r="H18" s="29" t="s">
        <v>18</v>
      </c>
      <c r="I18" s="45" t="s">
        <v>36</v>
      </c>
      <c r="J18" s="52">
        <f aca="true" t="shared" si="1" ref="J18:J23">J10+7</f>
        <v>44270</v>
      </c>
      <c r="K18" s="28"/>
      <c r="L18" s="28"/>
      <c r="M18" s="28">
        <f>+J18+2</f>
        <v>44272</v>
      </c>
      <c r="N18" s="28"/>
      <c r="O18" s="28"/>
      <c r="P18" s="28"/>
      <c r="Q18" s="28"/>
      <c r="R18" s="28"/>
      <c r="V18" s="16"/>
      <c r="W18" s="16"/>
      <c r="X18" s="16"/>
      <c r="Y18" s="16"/>
      <c r="Z18" s="16"/>
      <c r="AA18" s="16"/>
      <c r="AB18" s="16"/>
    </row>
    <row r="19" spans="2:28" s="15" customFormat="1" ht="24" customHeight="1" hidden="1">
      <c r="B19" s="42" t="s">
        <v>20</v>
      </c>
      <c r="C19" s="59">
        <v>2108</v>
      </c>
      <c r="D19" s="60" t="s">
        <v>17</v>
      </c>
      <c r="E19" s="57" t="s">
        <v>12</v>
      </c>
      <c r="F19" s="52">
        <v>44260</v>
      </c>
      <c r="G19" s="28">
        <f>F19+3</f>
        <v>44263</v>
      </c>
      <c r="H19" s="29" t="str">
        <f>H18</f>
        <v>KANWAY GLOBAL</v>
      </c>
      <c r="I19" s="46" t="str">
        <f>I18</f>
        <v>2109N</v>
      </c>
      <c r="J19" s="52">
        <f t="shared" si="1"/>
        <v>44270</v>
      </c>
      <c r="K19" s="49"/>
      <c r="L19" s="49"/>
      <c r="M19" s="49"/>
      <c r="N19" s="49">
        <f>J19+1</f>
        <v>44271</v>
      </c>
      <c r="O19" s="49"/>
      <c r="P19" s="49"/>
      <c r="Q19" s="49"/>
      <c r="R19" s="49"/>
      <c r="V19" s="16"/>
      <c r="W19" s="16"/>
      <c r="X19" s="16"/>
      <c r="Y19" s="16"/>
      <c r="Z19" s="16"/>
      <c r="AA19" s="16"/>
      <c r="AB19" s="16"/>
    </row>
    <row r="20" spans="2:28" s="15" customFormat="1" ht="24" customHeight="1" hidden="1">
      <c r="B20" s="41"/>
      <c r="C20" s="33"/>
      <c r="D20" s="34"/>
      <c r="E20" s="56"/>
      <c r="F20" s="52"/>
      <c r="G20" s="28"/>
      <c r="H20" s="26" t="str">
        <f>H19</f>
        <v>KANWAY GLOBAL</v>
      </c>
      <c r="I20" s="46" t="str">
        <f>I19</f>
        <v>2109N</v>
      </c>
      <c r="J20" s="52">
        <f t="shared" si="1"/>
        <v>44270</v>
      </c>
      <c r="K20" s="28"/>
      <c r="L20" s="28"/>
      <c r="M20" s="28"/>
      <c r="N20" s="28"/>
      <c r="O20" s="28">
        <f>J20+3</f>
        <v>44273</v>
      </c>
      <c r="P20" s="28"/>
      <c r="Q20" s="28"/>
      <c r="R20" s="28"/>
      <c r="V20" s="16"/>
      <c r="W20" s="16"/>
      <c r="X20" s="16"/>
      <c r="Y20" s="16"/>
      <c r="Z20" s="16"/>
      <c r="AA20" s="16"/>
      <c r="AB20" s="16"/>
    </row>
    <row r="21" spans="2:28" s="15" customFormat="1" ht="24" customHeight="1" hidden="1">
      <c r="B21" s="32"/>
      <c r="C21" s="33"/>
      <c r="D21" s="34"/>
      <c r="E21" s="56"/>
      <c r="F21" s="52"/>
      <c r="G21" s="28"/>
      <c r="H21" s="29" t="s">
        <v>46</v>
      </c>
      <c r="I21" s="29" t="s">
        <v>47</v>
      </c>
      <c r="J21" s="53">
        <f t="shared" si="1"/>
        <v>44269</v>
      </c>
      <c r="K21" s="49"/>
      <c r="L21" s="49"/>
      <c r="M21" s="49"/>
      <c r="N21" s="49"/>
      <c r="O21" s="49"/>
      <c r="P21" s="49">
        <f>J21+5</f>
        <v>44274</v>
      </c>
      <c r="Q21" s="49"/>
      <c r="R21" s="49"/>
      <c r="V21" s="16"/>
      <c r="W21" s="16"/>
      <c r="X21" s="16"/>
      <c r="Y21" s="16"/>
      <c r="Z21" s="16"/>
      <c r="AA21" s="16"/>
      <c r="AB21" s="16"/>
    </row>
    <row r="22" spans="2:28" s="15" customFormat="1" ht="24" customHeight="1" hidden="1">
      <c r="B22" s="32"/>
      <c r="C22" s="33"/>
      <c r="D22" s="34"/>
      <c r="E22" s="56"/>
      <c r="F22" s="52"/>
      <c r="G22" s="28"/>
      <c r="H22" s="29" t="str">
        <f>H21</f>
        <v>KUO LONG</v>
      </c>
      <c r="I22" s="29" t="str">
        <f>I21</f>
        <v>0QI8BS</v>
      </c>
      <c r="J22" s="53">
        <f t="shared" si="1"/>
        <v>44269</v>
      </c>
      <c r="K22" s="49"/>
      <c r="L22" s="49"/>
      <c r="M22" s="49"/>
      <c r="N22" s="49"/>
      <c r="O22" s="49"/>
      <c r="P22" s="49"/>
      <c r="Q22" s="49">
        <f>J22+7</f>
        <v>44276</v>
      </c>
      <c r="R22" s="49"/>
      <c r="V22" s="16"/>
      <c r="W22" s="16"/>
      <c r="X22" s="16"/>
      <c r="Y22" s="16"/>
      <c r="Z22" s="16"/>
      <c r="AA22" s="16"/>
      <c r="AB22" s="16"/>
    </row>
    <row r="23" spans="2:28" s="15" customFormat="1" ht="24" customHeight="1" hidden="1" thickBot="1">
      <c r="B23" s="32"/>
      <c r="C23" s="33"/>
      <c r="D23" s="34"/>
      <c r="E23" s="56"/>
      <c r="F23" s="52"/>
      <c r="G23" s="28"/>
      <c r="H23" s="29" t="str">
        <f>H22</f>
        <v>KUO LONG</v>
      </c>
      <c r="I23" s="27" t="str">
        <f>I22</f>
        <v>0QI8BS</v>
      </c>
      <c r="J23" s="53">
        <f t="shared" si="1"/>
        <v>44269</v>
      </c>
      <c r="K23" s="49"/>
      <c r="L23" s="49"/>
      <c r="M23" s="49"/>
      <c r="N23" s="49"/>
      <c r="O23" s="49"/>
      <c r="P23" s="49"/>
      <c r="Q23" s="49"/>
      <c r="R23" s="49">
        <f>J23+5</f>
        <v>44274</v>
      </c>
      <c r="V23" s="16"/>
      <c r="W23" s="16"/>
      <c r="X23" s="16"/>
      <c r="Y23" s="16"/>
      <c r="Z23" s="16"/>
      <c r="AA23" s="16"/>
      <c r="AB23" s="16"/>
    </row>
    <row r="24" spans="2:28" s="15" customFormat="1" ht="24" customHeight="1" hidden="1">
      <c r="B24" s="38"/>
      <c r="C24" s="39"/>
      <c r="D24" s="40"/>
      <c r="E24" s="55"/>
      <c r="F24" s="51"/>
      <c r="G24" s="47"/>
      <c r="H24" s="43" t="str">
        <f>H16</f>
        <v>HANSA AUGSBURG</v>
      </c>
      <c r="I24" s="44" t="str">
        <f>I16</f>
        <v>21002S</v>
      </c>
      <c r="J24" s="51">
        <f aca="true" t="shared" si="2" ref="J24:J36">J8+7</f>
        <v>44269</v>
      </c>
      <c r="K24" s="47">
        <f>J24+3</f>
        <v>44272</v>
      </c>
      <c r="L24" s="47"/>
      <c r="M24" s="47"/>
      <c r="N24" s="47"/>
      <c r="O24" s="47"/>
      <c r="P24" s="47"/>
      <c r="Q24" s="47"/>
      <c r="R24" s="47"/>
      <c r="V24" s="16"/>
      <c r="W24" s="16"/>
      <c r="X24" s="16"/>
      <c r="Y24" s="16"/>
      <c r="Z24" s="16"/>
      <c r="AA24" s="16"/>
      <c r="AB24" s="16"/>
    </row>
    <row r="25" spans="2:28" s="15" customFormat="1" ht="24" customHeight="1" hidden="1">
      <c r="B25" s="41"/>
      <c r="C25" s="33"/>
      <c r="D25" s="34"/>
      <c r="E25" s="56"/>
      <c r="F25" s="52"/>
      <c r="G25" s="28"/>
      <c r="H25" s="26" t="str">
        <f>H24</f>
        <v>HANSA AUGSBURG</v>
      </c>
      <c r="I25" s="27" t="str">
        <f>I24</f>
        <v>21002S</v>
      </c>
      <c r="J25" s="52">
        <f t="shared" si="2"/>
        <v>44269</v>
      </c>
      <c r="K25" s="28"/>
      <c r="L25" s="28">
        <f>+J25+4</f>
        <v>44273</v>
      </c>
      <c r="M25" s="28"/>
      <c r="N25" s="28"/>
      <c r="O25" s="28"/>
      <c r="P25" s="28"/>
      <c r="Q25" s="28"/>
      <c r="R25" s="28"/>
      <c r="V25" s="16"/>
      <c r="W25" s="16"/>
      <c r="X25" s="16"/>
      <c r="Y25" s="16"/>
      <c r="Z25" s="16"/>
      <c r="AA25" s="16"/>
      <c r="AB25" s="16"/>
    </row>
    <row r="26" spans="2:28" s="15" customFormat="1" ht="24" customHeight="1" hidden="1">
      <c r="B26" s="41"/>
      <c r="C26" s="33"/>
      <c r="D26" s="34"/>
      <c r="E26" s="56"/>
      <c r="F26" s="52"/>
      <c r="G26" s="28"/>
      <c r="H26" s="29" t="s">
        <v>34</v>
      </c>
      <c r="I26" s="45" t="s">
        <v>35</v>
      </c>
      <c r="J26" s="52">
        <f t="shared" si="2"/>
        <v>44270</v>
      </c>
      <c r="K26" s="28"/>
      <c r="L26" s="28"/>
      <c r="M26" s="28">
        <f>+J26+2</f>
        <v>44272</v>
      </c>
      <c r="N26" s="28"/>
      <c r="O26" s="28"/>
      <c r="P26" s="28"/>
      <c r="Q26" s="28"/>
      <c r="R26" s="28"/>
      <c r="V26" s="16"/>
      <c r="W26" s="16"/>
      <c r="X26" s="16"/>
      <c r="Y26" s="16"/>
      <c r="Z26" s="16"/>
      <c r="AA26" s="16"/>
      <c r="AB26" s="16"/>
    </row>
    <row r="27" spans="2:28" s="15" customFormat="1" ht="24" customHeight="1" hidden="1">
      <c r="B27" s="42" t="s">
        <v>23</v>
      </c>
      <c r="C27" s="59">
        <f>C11+1</f>
        <v>2108</v>
      </c>
      <c r="D27" s="17" t="s">
        <v>17</v>
      </c>
      <c r="E27" s="57" t="s">
        <v>11</v>
      </c>
      <c r="F27" s="52">
        <f>F11+7</f>
        <v>44262</v>
      </c>
      <c r="G27" s="28">
        <f>F27+3</f>
        <v>44265</v>
      </c>
      <c r="H27" s="29" t="str">
        <f>H26</f>
        <v>WAN HAI 315</v>
      </c>
      <c r="I27" s="46" t="str">
        <f>I26</f>
        <v>N196</v>
      </c>
      <c r="J27" s="53">
        <f t="shared" si="2"/>
        <v>44270</v>
      </c>
      <c r="K27" s="49"/>
      <c r="L27" s="49"/>
      <c r="M27" s="49"/>
      <c r="N27" s="49">
        <f>J27+3</f>
        <v>44273</v>
      </c>
      <c r="O27" s="49"/>
      <c r="P27" s="49"/>
      <c r="Q27" s="49"/>
      <c r="R27" s="49"/>
      <c r="V27" s="16"/>
      <c r="W27" s="16"/>
      <c r="X27" s="16"/>
      <c r="Y27" s="16"/>
      <c r="Z27" s="16"/>
      <c r="AA27" s="16"/>
      <c r="AB27" s="16"/>
    </row>
    <row r="28" spans="2:28" s="15" customFormat="1" ht="24" customHeight="1" hidden="1">
      <c r="B28" s="41"/>
      <c r="C28" s="33"/>
      <c r="D28" s="34"/>
      <c r="E28" s="56"/>
      <c r="F28" s="52"/>
      <c r="G28" s="28"/>
      <c r="H28" s="26" t="str">
        <f>H27</f>
        <v>WAN HAI 315</v>
      </c>
      <c r="I28" s="46" t="str">
        <f>I27</f>
        <v>N196</v>
      </c>
      <c r="J28" s="53">
        <f t="shared" si="2"/>
        <v>44270</v>
      </c>
      <c r="K28" s="28"/>
      <c r="L28" s="28"/>
      <c r="M28" s="28"/>
      <c r="N28" s="28"/>
      <c r="O28" s="28">
        <f>J28+2</f>
        <v>44272</v>
      </c>
      <c r="P28" s="28"/>
      <c r="Q28" s="28"/>
      <c r="R28" s="28"/>
      <c r="V28" s="16"/>
      <c r="W28" s="16"/>
      <c r="X28" s="16"/>
      <c r="Y28" s="16"/>
      <c r="Z28" s="16"/>
      <c r="AA28" s="16"/>
      <c r="AB28" s="16"/>
    </row>
    <row r="29" spans="2:28" s="15" customFormat="1" ht="24" customHeight="1" hidden="1">
      <c r="B29" s="32"/>
      <c r="C29" s="33"/>
      <c r="D29" s="34"/>
      <c r="E29" s="56"/>
      <c r="F29" s="52"/>
      <c r="G29" s="28"/>
      <c r="H29" s="29" t="str">
        <f>H31</f>
        <v>KUO LONG</v>
      </c>
      <c r="I29" s="29" t="str">
        <f>I31</f>
        <v>0QI8BS</v>
      </c>
      <c r="J29" s="53">
        <f t="shared" si="2"/>
        <v>44269</v>
      </c>
      <c r="K29" s="49"/>
      <c r="L29" s="49"/>
      <c r="M29" s="49"/>
      <c r="N29" s="49"/>
      <c r="O29" s="49"/>
      <c r="P29" s="49">
        <f>J29+5</f>
        <v>44274</v>
      </c>
      <c r="Q29" s="49"/>
      <c r="R29" s="49"/>
      <c r="V29" s="16"/>
      <c r="W29" s="16"/>
      <c r="X29" s="16"/>
      <c r="Y29" s="16"/>
      <c r="Z29" s="16"/>
      <c r="AA29" s="16"/>
      <c r="AB29" s="16"/>
    </row>
    <row r="30" spans="2:28" s="15" customFormat="1" ht="24" customHeight="1" hidden="1">
      <c r="B30" s="32"/>
      <c r="C30" s="33"/>
      <c r="D30" s="34"/>
      <c r="E30" s="56"/>
      <c r="F30" s="52"/>
      <c r="G30" s="28"/>
      <c r="H30" s="29" t="str">
        <f>H31</f>
        <v>KUO LONG</v>
      </c>
      <c r="I30" s="29" t="str">
        <f>I31</f>
        <v>0QI8BS</v>
      </c>
      <c r="J30" s="53">
        <f t="shared" si="2"/>
        <v>44269</v>
      </c>
      <c r="K30" s="49"/>
      <c r="L30" s="49"/>
      <c r="M30" s="49"/>
      <c r="N30" s="49"/>
      <c r="O30" s="49"/>
      <c r="P30" s="49"/>
      <c r="Q30" s="49">
        <f>J30+7</f>
        <v>44276</v>
      </c>
      <c r="R30" s="49"/>
      <c r="V30" s="16"/>
      <c r="W30" s="16"/>
      <c r="X30" s="16"/>
      <c r="Y30" s="16"/>
      <c r="Z30" s="16"/>
      <c r="AA30" s="16"/>
      <c r="AB30" s="16"/>
    </row>
    <row r="31" spans="2:28" s="15" customFormat="1" ht="24" customHeight="1" hidden="1" thickBot="1">
      <c r="B31" s="32"/>
      <c r="C31" s="33"/>
      <c r="D31" s="34"/>
      <c r="E31" s="56"/>
      <c r="F31" s="52"/>
      <c r="G31" s="28"/>
      <c r="H31" s="29" t="str">
        <f>H23</f>
        <v>KUO LONG</v>
      </c>
      <c r="I31" s="27" t="str">
        <f>I23</f>
        <v>0QI8BS</v>
      </c>
      <c r="J31" s="53">
        <f t="shared" si="2"/>
        <v>44269</v>
      </c>
      <c r="K31" s="49"/>
      <c r="L31" s="49"/>
      <c r="M31" s="49"/>
      <c r="N31" s="49"/>
      <c r="O31" s="49"/>
      <c r="P31" s="49"/>
      <c r="Q31" s="49"/>
      <c r="R31" s="49">
        <f>J31+5</f>
        <v>44274</v>
      </c>
      <c r="V31" s="16"/>
      <c r="W31" s="16"/>
      <c r="X31" s="16"/>
      <c r="Y31" s="16"/>
      <c r="Z31" s="16"/>
      <c r="AA31" s="16"/>
      <c r="AB31" s="16"/>
    </row>
    <row r="32" spans="2:28" s="15" customFormat="1" ht="24" customHeight="1" hidden="1">
      <c r="B32" s="38"/>
      <c r="C32" s="39"/>
      <c r="D32" s="40"/>
      <c r="E32" s="55"/>
      <c r="F32" s="51"/>
      <c r="G32" s="47"/>
      <c r="H32" s="43" t="s">
        <v>30</v>
      </c>
      <c r="I32" s="44" t="s">
        <v>31</v>
      </c>
      <c r="J32" s="51">
        <f t="shared" si="2"/>
        <v>44276</v>
      </c>
      <c r="K32" s="47">
        <f>J32+3</f>
        <v>44279</v>
      </c>
      <c r="L32" s="47"/>
      <c r="M32" s="47"/>
      <c r="N32" s="47"/>
      <c r="O32" s="47"/>
      <c r="P32" s="47"/>
      <c r="Q32" s="47"/>
      <c r="R32" s="47"/>
      <c r="V32" s="16"/>
      <c r="W32" s="16"/>
      <c r="X32" s="16"/>
      <c r="Y32" s="16"/>
      <c r="Z32" s="16"/>
      <c r="AA32" s="16"/>
      <c r="AB32" s="16"/>
    </row>
    <row r="33" spans="2:28" s="15" customFormat="1" ht="24" customHeight="1" hidden="1">
      <c r="B33" s="41"/>
      <c r="C33" s="33"/>
      <c r="D33" s="34"/>
      <c r="E33" s="56"/>
      <c r="F33" s="52"/>
      <c r="G33" s="28"/>
      <c r="H33" s="26" t="str">
        <f>H32</f>
        <v>THORSTAR</v>
      </c>
      <c r="I33" s="27" t="str">
        <f>I32</f>
        <v>21003S</v>
      </c>
      <c r="J33" s="52">
        <f t="shared" si="2"/>
        <v>44276</v>
      </c>
      <c r="K33" s="28"/>
      <c r="L33" s="28">
        <f>+J33+4</f>
        <v>44280</v>
      </c>
      <c r="M33" s="28"/>
      <c r="N33" s="28"/>
      <c r="O33" s="28"/>
      <c r="P33" s="28"/>
      <c r="Q33" s="28"/>
      <c r="R33" s="28"/>
      <c r="V33" s="16"/>
      <c r="W33" s="16"/>
      <c r="X33" s="16"/>
      <c r="Y33" s="16"/>
      <c r="Z33" s="16"/>
      <c r="AA33" s="16"/>
      <c r="AB33" s="16"/>
    </row>
    <row r="34" spans="2:28" s="15" customFormat="1" ht="24" customHeight="1" hidden="1" thickBot="1">
      <c r="B34" s="41"/>
      <c r="C34" s="33"/>
      <c r="D34" s="34"/>
      <c r="E34" s="56"/>
      <c r="F34" s="52"/>
      <c r="G34" s="28"/>
      <c r="H34" s="29" t="s">
        <v>18</v>
      </c>
      <c r="I34" s="45" t="s">
        <v>37</v>
      </c>
      <c r="J34" s="52">
        <f t="shared" si="2"/>
        <v>44277</v>
      </c>
      <c r="K34" s="28"/>
      <c r="L34" s="28"/>
      <c r="M34" s="28">
        <f>+J34+2</f>
        <v>44279</v>
      </c>
      <c r="N34" s="28"/>
      <c r="O34" s="28"/>
      <c r="P34" s="28"/>
      <c r="Q34" s="28"/>
      <c r="R34" s="28"/>
      <c r="V34" s="16"/>
      <c r="W34" s="16"/>
      <c r="X34" s="16"/>
      <c r="Y34" s="16"/>
      <c r="Z34" s="16"/>
      <c r="AA34" s="16"/>
      <c r="AB34" s="16"/>
    </row>
    <row r="35" spans="2:28" s="15" customFormat="1" ht="24" customHeight="1" hidden="1" thickBot="1">
      <c r="B35" s="61" t="s">
        <v>29</v>
      </c>
      <c r="C35" s="59">
        <f>C19+1</f>
        <v>2109</v>
      </c>
      <c r="D35" s="60" t="s">
        <v>17</v>
      </c>
      <c r="E35" s="57" t="s">
        <v>12</v>
      </c>
      <c r="F35" s="52">
        <f>F19+7</f>
        <v>44267</v>
      </c>
      <c r="G35" s="28">
        <f>F35+2</f>
        <v>44269</v>
      </c>
      <c r="H35" s="29" t="str">
        <f>H34</f>
        <v>KANWAY GLOBAL</v>
      </c>
      <c r="I35" s="46" t="str">
        <f>I34</f>
        <v>2110N</v>
      </c>
      <c r="J35" s="53">
        <f t="shared" si="2"/>
        <v>44277</v>
      </c>
      <c r="K35" s="49"/>
      <c r="L35" s="49"/>
      <c r="M35" s="49"/>
      <c r="N35" s="49">
        <f>J35+1</f>
        <v>44278</v>
      </c>
      <c r="O35" s="49"/>
      <c r="P35" s="49"/>
      <c r="Q35" s="49"/>
      <c r="R35" s="49"/>
      <c r="V35" s="16"/>
      <c r="W35" s="16"/>
      <c r="X35" s="16"/>
      <c r="Y35" s="16"/>
      <c r="Z35" s="16"/>
      <c r="AA35" s="16"/>
      <c r="AB35" s="16"/>
    </row>
    <row r="36" spans="2:28" s="15" customFormat="1" ht="24" customHeight="1" hidden="1">
      <c r="B36" s="41"/>
      <c r="C36" s="33"/>
      <c r="D36" s="34"/>
      <c r="E36" s="56"/>
      <c r="F36" s="52"/>
      <c r="G36" s="28"/>
      <c r="H36" s="26" t="str">
        <f>H35</f>
        <v>KANWAY GLOBAL</v>
      </c>
      <c r="I36" s="46" t="str">
        <f>I35</f>
        <v>2110N</v>
      </c>
      <c r="J36" s="53">
        <f t="shared" si="2"/>
        <v>44277</v>
      </c>
      <c r="K36" s="28"/>
      <c r="L36" s="28"/>
      <c r="M36" s="28"/>
      <c r="N36" s="28"/>
      <c r="O36" s="28">
        <f>J36+3</f>
        <v>44280</v>
      </c>
      <c r="P36" s="28"/>
      <c r="Q36" s="28"/>
      <c r="R36" s="28"/>
      <c r="V36" s="16"/>
      <c r="W36" s="16"/>
      <c r="X36" s="16"/>
      <c r="Y36" s="16"/>
      <c r="Z36" s="16"/>
      <c r="AA36" s="16"/>
      <c r="AB36" s="16"/>
    </row>
    <row r="37" spans="2:28" s="15" customFormat="1" ht="24" customHeight="1" hidden="1">
      <c r="B37" s="32"/>
      <c r="C37" s="33"/>
      <c r="D37" s="34"/>
      <c r="E37" s="56"/>
      <c r="F37" s="52"/>
      <c r="G37" s="28"/>
      <c r="H37" s="29" t="s">
        <v>48</v>
      </c>
      <c r="I37" s="29" t="s">
        <v>31</v>
      </c>
      <c r="J37" s="53">
        <f aca="true" t="shared" si="3" ref="J37:J48">J21+7</f>
        <v>44276</v>
      </c>
      <c r="K37" s="49"/>
      <c r="L37" s="49"/>
      <c r="M37" s="49"/>
      <c r="N37" s="49"/>
      <c r="O37" s="49"/>
      <c r="P37" s="49">
        <f>J37+5</f>
        <v>44281</v>
      </c>
      <c r="Q37" s="49"/>
      <c r="R37" s="49"/>
      <c r="V37" s="16"/>
      <c r="W37" s="16"/>
      <c r="X37" s="16"/>
      <c r="Y37" s="16"/>
      <c r="Z37" s="16"/>
      <c r="AA37" s="16"/>
      <c r="AB37" s="16"/>
    </row>
    <row r="38" spans="2:28" s="15" customFormat="1" ht="24" customHeight="1" hidden="1">
      <c r="B38" s="32"/>
      <c r="C38" s="33"/>
      <c r="D38" s="34"/>
      <c r="E38" s="56"/>
      <c r="F38" s="52"/>
      <c r="G38" s="28"/>
      <c r="H38" s="29" t="str">
        <f>H37</f>
        <v>TS BANGKOK</v>
      </c>
      <c r="I38" s="29" t="str">
        <f>I37</f>
        <v>21003S</v>
      </c>
      <c r="J38" s="53">
        <f t="shared" si="3"/>
        <v>44276</v>
      </c>
      <c r="K38" s="49"/>
      <c r="L38" s="49"/>
      <c r="M38" s="49"/>
      <c r="N38" s="49"/>
      <c r="O38" s="49"/>
      <c r="P38" s="49"/>
      <c r="Q38" s="49">
        <f>J38+7</f>
        <v>44283</v>
      </c>
      <c r="R38" s="49"/>
      <c r="V38" s="16"/>
      <c r="W38" s="16"/>
      <c r="X38" s="16"/>
      <c r="Y38" s="16"/>
      <c r="Z38" s="16"/>
      <c r="AA38" s="16"/>
      <c r="AB38" s="16"/>
    </row>
    <row r="39" spans="2:28" s="15" customFormat="1" ht="24" customHeight="1" hidden="1" thickBot="1">
      <c r="B39" s="32"/>
      <c r="C39" s="33"/>
      <c r="D39" s="34"/>
      <c r="E39" s="56"/>
      <c r="F39" s="52"/>
      <c r="G39" s="28"/>
      <c r="H39" s="29" t="str">
        <f>H38</f>
        <v>TS BANGKOK</v>
      </c>
      <c r="I39" s="27" t="str">
        <f>I38</f>
        <v>21003S</v>
      </c>
      <c r="J39" s="53">
        <f t="shared" si="3"/>
        <v>44276</v>
      </c>
      <c r="K39" s="49"/>
      <c r="L39" s="49"/>
      <c r="M39" s="49"/>
      <c r="N39" s="49"/>
      <c r="O39" s="49"/>
      <c r="P39" s="49"/>
      <c r="Q39" s="49"/>
      <c r="R39" s="49">
        <f>J39+5</f>
        <v>44281</v>
      </c>
      <c r="V39" s="16"/>
      <c r="W39" s="16"/>
      <c r="X39" s="16"/>
      <c r="Y39" s="16"/>
      <c r="Z39" s="16"/>
      <c r="AA39" s="16"/>
      <c r="AB39" s="16"/>
    </row>
    <row r="40" spans="2:28" s="15" customFormat="1" ht="24" customHeight="1" hidden="1">
      <c r="B40" s="38"/>
      <c r="C40" s="39"/>
      <c r="D40" s="40"/>
      <c r="E40" s="55"/>
      <c r="F40" s="51"/>
      <c r="G40" s="47"/>
      <c r="H40" s="43" t="str">
        <f>H32</f>
        <v>THORSTAR</v>
      </c>
      <c r="I40" s="44" t="str">
        <f>I32</f>
        <v>21003S</v>
      </c>
      <c r="J40" s="51">
        <f t="shared" si="3"/>
        <v>44276</v>
      </c>
      <c r="K40" s="47">
        <f>J40+3</f>
        <v>44279</v>
      </c>
      <c r="L40" s="47"/>
      <c r="M40" s="47"/>
      <c r="N40" s="47"/>
      <c r="O40" s="47"/>
      <c r="P40" s="47"/>
      <c r="Q40" s="47"/>
      <c r="R40" s="47"/>
      <c r="V40" s="16"/>
      <c r="W40" s="16"/>
      <c r="X40" s="16"/>
      <c r="Y40" s="16"/>
      <c r="Z40" s="16"/>
      <c r="AA40" s="16"/>
      <c r="AB40" s="16"/>
    </row>
    <row r="41" spans="2:28" s="15" customFormat="1" ht="24" customHeight="1" hidden="1">
      <c r="B41" s="41"/>
      <c r="C41" s="33"/>
      <c r="D41" s="34"/>
      <c r="E41" s="56"/>
      <c r="F41" s="52"/>
      <c r="G41" s="28"/>
      <c r="H41" s="26" t="str">
        <f>H40</f>
        <v>THORSTAR</v>
      </c>
      <c r="I41" s="27" t="str">
        <f>I40</f>
        <v>21003S</v>
      </c>
      <c r="J41" s="52">
        <f t="shared" si="3"/>
        <v>44276</v>
      </c>
      <c r="K41" s="28"/>
      <c r="L41" s="28">
        <f>+J41+4</f>
        <v>44280</v>
      </c>
      <c r="M41" s="28"/>
      <c r="N41" s="28"/>
      <c r="O41" s="28"/>
      <c r="P41" s="28"/>
      <c r="Q41" s="28"/>
      <c r="R41" s="28"/>
      <c r="V41" s="16"/>
      <c r="W41" s="16"/>
      <c r="X41" s="16"/>
      <c r="Y41" s="16"/>
      <c r="Z41" s="16"/>
      <c r="AA41" s="16"/>
      <c r="AB41" s="16"/>
    </row>
    <row r="42" spans="2:28" s="15" customFormat="1" ht="24" customHeight="1" hidden="1">
      <c r="B42" s="41"/>
      <c r="C42" s="33"/>
      <c r="D42" s="34"/>
      <c r="E42" s="56"/>
      <c r="F42" s="52"/>
      <c r="G42" s="28"/>
      <c r="H42" s="29" t="s">
        <v>38</v>
      </c>
      <c r="I42" s="45" t="s">
        <v>39</v>
      </c>
      <c r="J42" s="52">
        <f t="shared" si="3"/>
        <v>44277</v>
      </c>
      <c r="K42" s="28"/>
      <c r="L42" s="28"/>
      <c r="M42" s="28">
        <f>+J42+2</f>
        <v>44279</v>
      </c>
      <c r="N42" s="28"/>
      <c r="O42" s="28"/>
      <c r="P42" s="28"/>
      <c r="Q42" s="28"/>
      <c r="R42" s="28"/>
      <c r="V42" s="16"/>
      <c r="W42" s="16"/>
      <c r="X42" s="16"/>
      <c r="Y42" s="16"/>
      <c r="Z42" s="16"/>
      <c r="AA42" s="16"/>
      <c r="AB42" s="16"/>
    </row>
    <row r="43" spans="2:28" s="15" customFormat="1" ht="24" customHeight="1" hidden="1">
      <c r="B43" s="42" t="s">
        <v>19</v>
      </c>
      <c r="C43" s="59">
        <f>C27+1</f>
        <v>2109</v>
      </c>
      <c r="D43" s="17" t="s">
        <v>22</v>
      </c>
      <c r="E43" s="57" t="s">
        <v>11</v>
      </c>
      <c r="F43" s="52">
        <f>F27+7</f>
        <v>44269</v>
      </c>
      <c r="G43" s="28">
        <f>F43+2</f>
        <v>44271</v>
      </c>
      <c r="H43" s="29" t="str">
        <f>H42</f>
        <v>ALS VESTA</v>
      </c>
      <c r="I43" s="46" t="s">
        <v>21</v>
      </c>
      <c r="J43" s="53">
        <f t="shared" si="3"/>
        <v>44277</v>
      </c>
      <c r="K43" s="49"/>
      <c r="L43" s="49"/>
      <c r="M43" s="49"/>
      <c r="N43" s="49">
        <f>J43+3</f>
        <v>44280</v>
      </c>
      <c r="O43" s="49"/>
      <c r="P43" s="49"/>
      <c r="Q43" s="49"/>
      <c r="R43" s="49"/>
      <c r="V43" s="16"/>
      <c r="W43" s="16"/>
      <c r="X43" s="16"/>
      <c r="Y43" s="16"/>
      <c r="Z43" s="16"/>
      <c r="AA43" s="16"/>
      <c r="AB43" s="16"/>
    </row>
    <row r="44" spans="2:28" s="15" customFormat="1" ht="24" customHeight="1" hidden="1">
      <c r="B44" s="41"/>
      <c r="C44" s="33"/>
      <c r="D44" s="34"/>
      <c r="E44" s="56"/>
      <c r="F44" s="52"/>
      <c r="G44" s="28"/>
      <c r="H44" s="26" t="str">
        <f>H43</f>
        <v>ALS VESTA</v>
      </c>
      <c r="I44" s="46" t="s">
        <v>21</v>
      </c>
      <c r="J44" s="53">
        <f t="shared" si="3"/>
        <v>44277</v>
      </c>
      <c r="K44" s="28"/>
      <c r="L44" s="28"/>
      <c r="M44" s="28"/>
      <c r="N44" s="28"/>
      <c r="O44" s="28">
        <f>J44+2</f>
        <v>44279</v>
      </c>
      <c r="P44" s="28"/>
      <c r="Q44" s="28"/>
      <c r="R44" s="28"/>
      <c r="V44" s="16"/>
      <c r="W44" s="16"/>
      <c r="X44" s="16"/>
      <c r="Y44" s="16"/>
      <c r="Z44" s="16"/>
      <c r="AA44" s="16"/>
      <c r="AB44" s="16"/>
    </row>
    <row r="45" spans="2:28" s="15" customFormat="1" ht="24" customHeight="1" hidden="1">
      <c r="B45" s="32"/>
      <c r="C45" s="33"/>
      <c r="D45" s="34"/>
      <c r="E45" s="56"/>
      <c r="F45" s="52"/>
      <c r="G45" s="28"/>
      <c r="H45" s="29" t="str">
        <f>H47</f>
        <v>TS BANGKOK</v>
      </c>
      <c r="I45" s="29" t="str">
        <f>I47</f>
        <v>21003S</v>
      </c>
      <c r="J45" s="53">
        <f t="shared" si="3"/>
        <v>44276</v>
      </c>
      <c r="K45" s="49"/>
      <c r="L45" s="49"/>
      <c r="M45" s="49"/>
      <c r="N45" s="49"/>
      <c r="O45" s="49"/>
      <c r="P45" s="49">
        <f>J45+5</f>
        <v>44281</v>
      </c>
      <c r="Q45" s="49"/>
      <c r="R45" s="49"/>
      <c r="V45" s="16"/>
      <c r="W45" s="16"/>
      <c r="X45" s="16"/>
      <c r="Y45" s="16"/>
      <c r="Z45" s="16"/>
      <c r="AA45" s="16"/>
      <c r="AB45" s="16"/>
    </row>
    <row r="46" spans="2:28" s="15" customFormat="1" ht="24" customHeight="1" hidden="1">
      <c r="B46" s="32"/>
      <c r="C46" s="33"/>
      <c r="D46" s="34"/>
      <c r="E46" s="56"/>
      <c r="F46" s="52"/>
      <c r="G46" s="28"/>
      <c r="H46" s="29" t="str">
        <f>H47</f>
        <v>TS BANGKOK</v>
      </c>
      <c r="I46" s="29" t="str">
        <f>I47</f>
        <v>21003S</v>
      </c>
      <c r="J46" s="53">
        <f t="shared" si="3"/>
        <v>44276</v>
      </c>
      <c r="K46" s="49"/>
      <c r="L46" s="49"/>
      <c r="M46" s="49"/>
      <c r="N46" s="49"/>
      <c r="O46" s="49"/>
      <c r="P46" s="49"/>
      <c r="Q46" s="49">
        <f>J46+7</f>
        <v>44283</v>
      </c>
      <c r="R46" s="49"/>
      <c r="V46" s="16"/>
      <c r="W46" s="16"/>
      <c r="X46" s="16"/>
      <c r="Y46" s="16"/>
      <c r="Z46" s="16"/>
      <c r="AA46" s="16"/>
      <c r="AB46" s="16"/>
    </row>
    <row r="47" spans="2:28" s="15" customFormat="1" ht="24" customHeight="1" hidden="1" thickBot="1">
      <c r="B47" s="32"/>
      <c r="C47" s="33"/>
      <c r="D47" s="34"/>
      <c r="E47" s="56"/>
      <c r="F47" s="52"/>
      <c r="G47" s="28"/>
      <c r="H47" s="29" t="str">
        <f>H39</f>
        <v>TS BANGKOK</v>
      </c>
      <c r="I47" s="27" t="str">
        <f>I39</f>
        <v>21003S</v>
      </c>
      <c r="J47" s="53">
        <f t="shared" si="3"/>
        <v>44276</v>
      </c>
      <c r="K47" s="49"/>
      <c r="L47" s="49"/>
      <c r="M47" s="49"/>
      <c r="N47" s="49"/>
      <c r="O47" s="49"/>
      <c r="P47" s="49"/>
      <c r="Q47" s="49"/>
      <c r="R47" s="49">
        <f>J47+5</f>
        <v>44281</v>
      </c>
      <c r="V47" s="16"/>
      <c r="W47" s="16"/>
      <c r="X47" s="16"/>
      <c r="Y47" s="16"/>
      <c r="Z47" s="16"/>
      <c r="AA47" s="16"/>
      <c r="AB47" s="16"/>
    </row>
    <row r="48" spans="2:28" s="15" customFormat="1" ht="24" customHeight="1" hidden="1">
      <c r="B48" s="38"/>
      <c r="C48" s="39"/>
      <c r="D48" s="40"/>
      <c r="E48" s="55"/>
      <c r="F48" s="51"/>
      <c r="G48" s="47"/>
      <c r="H48" s="43" t="s">
        <v>27</v>
      </c>
      <c r="I48" s="44" t="s">
        <v>31</v>
      </c>
      <c r="J48" s="51">
        <f t="shared" si="3"/>
        <v>44283</v>
      </c>
      <c r="K48" s="47">
        <f>J48+3</f>
        <v>44286</v>
      </c>
      <c r="L48" s="47"/>
      <c r="M48" s="47"/>
      <c r="N48" s="47"/>
      <c r="O48" s="47"/>
      <c r="P48" s="47"/>
      <c r="Q48" s="47"/>
      <c r="R48" s="47"/>
      <c r="V48" s="16"/>
      <c r="W48" s="16"/>
      <c r="X48" s="16"/>
      <c r="Y48" s="16"/>
      <c r="Z48" s="16"/>
      <c r="AA48" s="16"/>
      <c r="AB48" s="16"/>
    </row>
    <row r="49" spans="2:28" s="15" customFormat="1" ht="24" customHeight="1" hidden="1">
      <c r="B49" s="41"/>
      <c r="C49" s="33"/>
      <c r="D49" s="34"/>
      <c r="E49" s="56"/>
      <c r="F49" s="52"/>
      <c r="G49" s="28"/>
      <c r="H49" s="26" t="str">
        <f>H48</f>
        <v>HANSA AUGSBURG</v>
      </c>
      <c r="I49" s="27" t="str">
        <f>I48</f>
        <v>21003S</v>
      </c>
      <c r="J49" s="52">
        <v>43871</v>
      </c>
      <c r="K49" s="28"/>
      <c r="L49" s="28">
        <f>+J49+4</f>
        <v>43875</v>
      </c>
      <c r="M49" s="28"/>
      <c r="N49" s="28"/>
      <c r="O49" s="28"/>
      <c r="P49" s="28"/>
      <c r="Q49" s="28"/>
      <c r="R49" s="28"/>
      <c r="V49" s="16"/>
      <c r="W49" s="16"/>
      <c r="X49" s="16"/>
      <c r="Y49" s="16"/>
      <c r="Z49" s="16"/>
      <c r="AA49" s="16"/>
      <c r="AB49" s="16"/>
    </row>
    <row r="50" spans="2:28" s="15" customFormat="1" ht="24" customHeight="1" hidden="1">
      <c r="B50" s="41"/>
      <c r="C50" s="33"/>
      <c r="D50" s="34"/>
      <c r="E50" s="56"/>
      <c r="F50" s="52"/>
      <c r="G50" s="28"/>
      <c r="H50" s="29" t="s">
        <v>18</v>
      </c>
      <c r="I50" s="45" t="s">
        <v>40</v>
      </c>
      <c r="J50" s="52">
        <f aca="true" t="shared" si="4" ref="J50:J56">J34+7</f>
        <v>44284</v>
      </c>
      <c r="K50" s="28"/>
      <c r="L50" s="28"/>
      <c r="M50" s="28">
        <f>+J50+2</f>
        <v>44286</v>
      </c>
      <c r="N50" s="28"/>
      <c r="O50" s="28"/>
      <c r="P50" s="28"/>
      <c r="Q50" s="28"/>
      <c r="R50" s="28"/>
      <c r="V50" s="16"/>
      <c r="W50" s="16"/>
      <c r="X50" s="16"/>
      <c r="Y50" s="16"/>
      <c r="Z50" s="16"/>
      <c r="AA50" s="16"/>
      <c r="AB50" s="16"/>
    </row>
    <row r="51" spans="2:28" s="15" customFormat="1" ht="24" customHeight="1" hidden="1">
      <c r="B51" s="42" t="s">
        <v>20</v>
      </c>
      <c r="C51" s="59">
        <f>C35+1</f>
        <v>2110</v>
      </c>
      <c r="D51" s="60" t="s">
        <v>17</v>
      </c>
      <c r="E51" s="57" t="s">
        <v>12</v>
      </c>
      <c r="F51" s="52">
        <f>F35+7</f>
        <v>44274</v>
      </c>
      <c r="G51" s="28">
        <f>F51+2</f>
        <v>44276</v>
      </c>
      <c r="H51" s="29" t="str">
        <f>H50</f>
        <v>KANWAY GLOBAL</v>
      </c>
      <c r="I51" s="45" t="str">
        <f>I50</f>
        <v>2111N</v>
      </c>
      <c r="J51" s="53">
        <f t="shared" si="4"/>
        <v>44284</v>
      </c>
      <c r="K51" s="49"/>
      <c r="L51" s="49"/>
      <c r="M51" s="49"/>
      <c r="N51" s="49">
        <f>J51+3</f>
        <v>44287</v>
      </c>
      <c r="O51" s="49"/>
      <c r="P51" s="49"/>
      <c r="Q51" s="49"/>
      <c r="R51" s="49"/>
      <c r="V51" s="16"/>
      <c r="W51" s="16"/>
      <c r="X51" s="16"/>
      <c r="Y51" s="16"/>
      <c r="Z51" s="16"/>
      <c r="AA51" s="16"/>
      <c r="AB51" s="16"/>
    </row>
    <row r="52" spans="2:28" s="15" customFormat="1" ht="24" customHeight="1" hidden="1">
      <c r="B52" s="41"/>
      <c r="C52" s="33"/>
      <c r="D52" s="34"/>
      <c r="E52" s="56"/>
      <c r="F52" s="52"/>
      <c r="G52" s="28"/>
      <c r="H52" s="26" t="str">
        <f>H51</f>
        <v>KANWAY GLOBAL</v>
      </c>
      <c r="I52" s="27" t="str">
        <f>I50</f>
        <v>2111N</v>
      </c>
      <c r="J52" s="53">
        <f t="shared" si="4"/>
        <v>44284</v>
      </c>
      <c r="K52" s="28"/>
      <c r="L52" s="28"/>
      <c r="M52" s="28"/>
      <c r="N52" s="28"/>
      <c r="O52" s="28">
        <f>J52+2</f>
        <v>44286</v>
      </c>
      <c r="P52" s="28"/>
      <c r="Q52" s="28"/>
      <c r="R52" s="28"/>
      <c r="V52" s="16"/>
      <c r="W52" s="16"/>
      <c r="X52" s="16"/>
      <c r="Y52" s="16"/>
      <c r="Z52" s="16"/>
      <c r="AA52" s="16"/>
      <c r="AB52" s="16"/>
    </row>
    <row r="53" spans="2:28" s="15" customFormat="1" ht="24" customHeight="1" hidden="1">
      <c r="B53" s="32"/>
      <c r="C53" s="33"/>
      <c r="D53" s="34"/>
      <c r="E53" s="56"/>
      <c r="F53" s="52"/>
      <c r="G53" s="28"/>
      <c r="H53" s="29" t="s">
        <v>24</v>
      </c>
      <c r="I53" s="29">
        <f>I55</f>
        <v>0</v>
      </c>
      <c r="J53" s="53">
        <f t="shared" si="4"/>
        <v>44283</v>
      </c>
      <c r="K53" s="49"/>
      <c r="L53" s="49"/>
      <c r="M53" s="49"/>
      <c r="N53" s="49"/>
      <c r="O53" s="49"/>
      <c r="P53" s="49">
        <f>J53+5</f>
        <v>44288</v>
      </c>
      <c r="Q53" s="49"/>
      <c r="R53" s="49"/>
      <c r="V53" s="16"/>
      <c r="W53" s="16"/>
      <c r="X53" s="16"/>
      <c r="Y53" s="16"/>
      <c r="Z53" s="16"/>
      <c r="AA53" s="16"/>
      <c r="AB53" s="16"/>
    </row>
    <row r="54" spans="2:28" s="15" customFormat="1" ht="24" customHeight="1" hidden="1">
      <c r="B54" s="32"/>
      <c r="C54" s="33"/>
      <c r="D54" s="34"/>
      <c r="E54" s="56"/>
      <c r="F54" s="52"/>
      <c r="G54" s="28"/>
      <c r="H54" s="29" t="str">
        <f>H53</f>
        <v>TBA</v>
      </c>
      <c r="I54" s="29">
        <f>I53</f>
        <v>0</v>
      </c>
      <c r="J54" s="53">
        <f t="shared" si="4"/>
        <v>44283</v>
      </c>
      <c r="K54" s="49"/>
      <c r="L54" s="49"/>
      <c r="M54" s="49"/>
      <c r="N54" s="49"/>
      <c r="O54" s="49"/>
      <c r="P54" s="49"/>
      <c r="Q54" s="49">
        <f>J54+7</f>
        <v>44290</v>
      </c>
      <c r="R54" s="49"/>
      <c r="V54" s="16"/>
      <c r="W54" s="16"/>
      <c r="X54" s="16"/>
      <c r="Y54" s="16"/>
      <c r="Z54" s="16"/>
      <c r="AA54" s="16"/>
      <c r="AB54" s="16"/>
    </row>
    <row r="55" spans="2:28" s="15" customFormat="1" ht="24" customHeight="1" hidden="1" thickBot="1">
      <c r="B55" s="35"/>
      <c r="C55" s="36"/>
      <c r="D55" s="37"/>
      <c r="E55" s="58"/>
      <c r="F55" s="54"/>
      <c r="G55" s="48"/>
      <c r="H55" s="30" t="str">
        <f>H54</f>
        <v>TBA</v>
      </c>
      <c r="I55" s="31"/>
      <c r="J55" s="53">
        <f t="shared" si="4"/>
        <v>44283</v>
      </c>
      <c r="K55" s="50"/>
      <c r="L55" s="50"/>
      <c r="M55" s="50"/>
      <c r="N55" s="50"/>
      <c r="O55" s="50"/>
      <c r="P55" s="50"/>
      <c r="Q55" s="50"/>
      <c r="R55" s="50">
        <f>J55+5</f>
        <v>44288</v>
      </c>
      <c r="V55" s="16"/>
      <c r="W55" s="16"/>
      <c r="X55" s="16"/>
      <c r="Y55" s="16"/>
      <c r="Z55" s="16"/>
      <c r="AA55" s="16"/>
      <c r="AB55" s="16"/>
    </row>
    <row r="56" spans="2:28" s="15" customFormat="1" ht="24" customHeight="1" hidden="1">
      <c r="B56" s="38"/>
      <c r="C56" s="39"/>
      <c r="D56" s="40"/>
      <c r="E56" s="55"/>
      <c r="F56" s="51"/>
      <c r="G56" s="47"/>
      <c r="H56" s="43" t="str">
        <f>H48</f>
        <v>HANSA AUGSBURG</v>
      </c>
      <c r="I56" s="44" t="str">
        <f>I48</f>
        <v>21003S</v>
      </c>
      <c r="J56" s="51">
        <f t="shared" si="4"/>
        <v>44283</v>
      </c>
      <c r="K56" s="47">
        <f>J56+3</f>
        <v>44286</v>
      </c>
      <c r="L56" s="47"/>
      <c r="M56" s="47"/>
      <c r="N56" s="47"/>
      <c r="O56" s="47"/>
      <c r="P56" s="47"/>
      <c r="Q56" s="47"/>
      <c r="R56" s="47"/>
      <c r="V56" s="16"/>
      <c r="W56" s="16"/>
      <c r="X56" s="16"/>
      <c r="Y56" s="16"/>
      <c r="Z56" s="16"/>
      <c r="AA56" s="16"/>
      <c r="AB56" s="16"/>
    </row>
    <row r="57" spans="2:28" s="15" customFormat="1" ht="24" customHeight="1" hidden="1">
      <c r="B57" s="41"/>
      <c r="C57" s="33"/>
      <c r="D57" s="34"/>
      <c r="E57" s="56"/>
      <c r="F57" s="52"/>
      <c r="G57" s="28"/>
      <c r="H57" s="26" t="str">
        <f>H56</f>
        <v>HANSA AUGSBURG</v>
      </c>
      <c r="I57" s="27" t="str">
        <f>I56</f>
        <v>21003S</v>
      </c>
      <c r="J57" s="52">
        <f aca="true" t="shared" si="5" ref="J57:J65">J41+7</f>
        <v>44283</v>
      </c>
      <c r="K57" s="28"/>
      <c r="L57" s="28">
        <f>+J57+4</f>
        <v>44287</v>
      </c>
      <c r="M57" s="28"/>
      <c r="N57" s="28"/>
      <c r="O57" s="28"/>
      <c r="P57" s="28"/>
      <c r="Q57" s="28"/>
      <c r="R57" s="28"/>
      <c r="V57" s="16"/>
      <c r="W57" s="16"/>
      <c r="X57" s="16"/>
      <c r="Y57" s="16"/>
      <c r="Z57" s="16"/>
      <c r="AA57" s="16"/>
      <c r="AB57" s="16"/>
    </row>
    <row r="58" spans="2:28" s="15" customFormat="1" ht="24" customHeight="1" hidden="1">
      <c r="B58" s="41"/>
      <c r="C58" s="33"/>
      <c r="D58" s="34"/>
      <c r="E58" s="56"/>
      <c r="F58" s="52"/>
      <c r="G58" s="28"/>
      <c r="H58" s="29" t="s">
        <v>41</v>
      </c>
      <c r="I58" s="45" t="s">
        <v>42</v>
      </c>
      <c r="J58" s="52">
        <f t="shared" si="5"/>
        <v>44284</v>
      </c>
      <c r="K58" s="28"/>
      <c r="L58" s="28"/>
      <c r="M58" s="28">
        <f>+J58+2</f>
        <v>44286</v>
      </c>
      <c r="N58" s="28"/>
      <c r="O58" s="28"/>
      <c r="P58" s="28"/>
      <c r="Q58" s="28"/>
      <c r="R58" s="28"/>
      <c r="V58" s="16"/>
      <c r="W58" s="16"/>
      <c r="X58" s="16"/>
      <c r="Y58" s="16"/>
      <c r="Z58" s="16"/>
      <c r="AA58" s="16"/>
      <c r="AB58" s="16"/>
    </row>
    <row r="59" spans="2:28" s="15" customFormat="1" ht="24" customHeight="1" hidden="1">
      <c r="B59" s="42" t="s">
        <v>23</v>
      </c>
      <c r="C59" s="59">
        <f>C43+1</f>
        <v>2110</v>
      </c>
      <c r="D59" s="17" t="s">
        <v>17</v>
      </c>
      <c r="E59" s="57" t="s">
        <v>11</v>
      </c>
      <c r="F59" s="52">
        <f>F43+7</f>
        <v>44276</v>
      </c>
      <c r="G59" s="28">
        <f>F59+3</f>
        <v>44279</v>
      </c>
      <c r="H59" s="29" t="str">
        <f>H58</f>
        <v>WAN HAI 316</v>
      </c>
      <c r="I59" s="46" t="str">
        <f>I58</f>
        <v>N190</v>
      </c>
      <c r="J59" s="53">
        <f t="shared" si="5"/>
        <v>44284</v>
      </c>
      <c r="K59" s="49"/>
      <c r="L59" s="49"/>
      <c r="M59" s="49"/>
      <c r="N59" s="49">
        <f>J59+3</f>
        <v>44287</v>
      </c>
      <c r="O59" s="49"/>
      <c r="P59" s="49"/>
      <c r="Q59" s="49"/>
      <c r="R59" s="49"/>
      <c r="V59" s="16"/>
      <c r="W59" s="16"/>
      <c r="X59" s="16"/>
      <c r="Y59" s="16"/>
      <c r="Z59" s="16"/>
      <c r="AA59" s="16"/>
      <c r="AB59" s="16"/>
    </row>
    <row r="60" spans="2:28" s="15" customFormat="1" ht="24" customHeight="1" hidden="1">
      <c r="B60" s="41"/>
      <c r="C60" s="33"/>
      <c r="D60" s="34"/>
      <c r="E60" s="56"/>
      <c r="F60" s="52"/>
      <c r="G60" s="28"/>
      <c r="H60" s="26" t="str">
        <f>H59</f>
        <v>WAN HAI 316</v>
      </c>
      <c r="I60" s="46" t="str">
        <f>I59</f>
        <v>N190</v>
      </c>
      <c r="J60" s="53">
        <f t="shared" si="5"/>
        <v>44284</v>
      </c>
      <c r="K60" s="28"/>
      <c r="L60" s="28"/>
      <c r="M60" s="28"/>
      <c r="N60" s="28"/>
      <c r="O60" s="28">
        <f>J60+2</f>
        <v>44286</v>
      </c>
      <c r="P60" s="28"/>
      <c r="Q60" s="28"/>
      <c r="R60" s="28"/>
      <c r="V60" s="16"/>
      <c r="W60" s="16"/>
      <c r="X60" s="16"/>
      <c r="Y60" s="16"/>
      <c r="Z60" s="16"/>
      <c r="AA60" s="16"/>
      <c r="AB60" s="16"/>
    </row>
    <row r="61" spans="2:28" s="15" customFormat="1" ht="24" customHeight="1" hidden="1">
      <c r="B61" s="32"/>
      <c r="C61" s="33"/>
      <c r="D61" s="34"/>
      <c r="E61" s="56"/>
      <c r="F61" s="52"/>
      <c r="G61" s="28"/>
      <c r="H61" s="29" t="str">
        <f>H63</f>
        <v>TBA</v>
      </c>
      <c r="I61" s="29">
        <f>I63</f>
        <v>0</v>
      </c>
      <c r="J61" s="53">
        <f t="shared" si="5"/>
        <v>44283</v>
      </c>
      <c r="K61" s="49"/>
      <c r="L61" s="49"/>
      <c r="M61" s="49"/>
      <c r="N61" s="49"/>
      <c r="O61" s="49"/>
      <c r="P61" s="49">
        <f>J61+5</f>
        <v>44288</v>
      </c>
      <c r="Q61" s="49"/>
      <c r="R61" s="49"/>
      <c r="V61" s="16"/>
      <c r="W61" s="16"/>
      <c r="X61" s="16"/>
      <c r="Y61" s="16"/>
      <c r="Z61" s="16"/>
      <c r="AA61" s="16"/>
      <c r="AB61" s="16"/>
    </row>
    <row r="62" spans="2:28" s="15" customFormat="1" ht="24" customHeight="1" hidden="1">
      <c r="B62" s="32"/>
      <c r="C62" s="33"/>
      <c r="D62" s="34"/>
      <c r="E62" s="56"/>
      <c r="F62" s="52"/>
      <c r="G62" s="28"/>
      <c r="H62" s="29" t="str">
        <f>H63</f>
        <v>TBA</v>
      </c>
      <c r="I62" s="29">
        <f>I63</f>
        <v>0</v>
      </c>
      <c r="J62" s="53">
        <f t="shared" si="5"/>
        <v>44283</v>
      </c>
      <c r="K62" s="49"/>
      <c r="L62" s="49"/>
      <c r="M62" s="49"/>
      <c r="N62" s="49"/>
      <c r="O62" s="49"/>
      <c r="P62" s="49"/>
      <c r="Q62" s="49">
        <f>J62+7</f>
        <v>44290</v>
      </c>
      <c r="R62" s="49"/>
      <c r="V62" s="16"/>
      <c r="W62" s="16"/>
      <c r="X62" s="16"/>
      <c r="Y62" s="16"/>
      <c r="Z62" s="16"/>
      <c r="AA62" s="16"/>
      <c r="AB62" s="16"/>
    </row>
    <row r="63" spans="2:28" s="15" customFormat="1" ht="24" customHeight="1" hidden="1" thickBot="1">
      <c r="B63" s="32"/>
      <c r="C63" s="33"/>
      <c r="D63" s="34"/>
      <c r="E63" s="56"/>
      <c r="F63" s="52"/>
      <c r="G63" s="28"/>
      <c r="H63" s="29" t="str">
        <f>H55</f>
        <v>TBA</v>
      </c>
      <c r="I63" s="27">
        <f>I55</f>
        <v>0</v>
      </c>
      <c r="J63" s="53">
        <f t="shared" si="5"/>
        <v>44283</v>
      </c>
      <c r="K63" s="49"/>
      <c r="L63" s="49"/>
      <c r="M63" s="49"/>
      <c r="N63" s="49"/>
      <c r="O63" s="49"/>
      <c r="P63" s="49"/>
      <c r="Q63" s="49"/>
      <c r="R63" s="49">
        <f>J63+5</f>
        <v>44288</v>
      </c>
      <c r="V63" s="16"/>
      <c r="W63" s="16"/>
      <c r="X63" s="16"/>
      <c r="Y63" s="16"/>
      <c r="Z63" s="16"/>
      <c r="AA63" s="16"/>
      <c r="AB63" s="16"/>
    </row>
    <row r="64" spans="2:28" s="15" customFormat="1" ht="24" customHeight="1" hidden="1">
      <c r="B64" s="38"/>
      <c r="C64" s="39"/>
      <c r="D64" s="40"/>
      <c r="E64" s="55"/>
      <c r="F64" s="51"/>
      <c r="G64" s="47"/>
      <c r="H64" s="43" t="s">
        <v>30</v>
      </c>
      <c r="I64" s="44" t="s">
        <v>44</v>
      </c>
      <c r="J64" s="51">
        <f t="shared" si="5"/>
        <v>44290</v>
      </c>
      <c r="K64" s="47">
        <f>J64+3</f>
        <v>44293</v>
      </c>
      <c r="L64" s="47"/>
      <c r="M64" s="47"/>
      <c r="N64" s="47"/>
      <c r="O64" s="47"/>
      <c r="P64" s="47"/>
      <c r="Q64" s="47"/>
      <c r="R64" s="47"/>
      <c r="V64" s="16"/>
      <c r="W64" s="16"/>
      <c r="X64" s="16"/>
      <c r="Y64" s="16"/>
      <c r="Z64" s="16"/>
      <c r="AA64" s="16"/>
      <c r="AB64" s="16"/>
    </row>
    <row r="65" spans="2:28" s="15" customFormat="1" ht="24" customHeight="1" hidden="1">
      <c r="B65" s="41"/>
      <c r="C65" s="33"/>
      <c r="D65" s="34"/>
      <c r="E65" s="56"/>
      <c r="F65" s="52"/>
      <c r="G65" s="28"/>
      <c r="H65" s="26" t="str">
        <f>H64</f>
        <v>THORSTAR</v>
      </c>
      <c r="I65" s="27" t="str">
        <f>I64</f>
        <v>21004S</v>
      </c>
      <c r="J65" s="52">
        <f t="shared" si="5"/>
        <v>43878</v>
      </c>
      <c r="K65" s="28"/>
      <c r="L65" s="28">
        <f>+J65+4</f>
        <v>43882</v>
      </c>
      <c r="M65" s="28"/>
      <c r="N65" s="28"/>
      <c r="O65" s="28"/>
      <c r="P65" s="28"/>
      <c r="Q65" s="28"/>
      <c r="R65" s="28"/>
      <c r="V65" s="16"/>
      <c r="W65" s="16"/>
      <c r="X65" s="16"/>
      <c r="Y65" s="16"/>
      <c r="Z65" s="16"/>
      <c r="AA65" s="16"/>
      <c r="AB65" s="16"/>
    </row>
    <row r="66" spans="2:28" s="15" customFormat="1" ht="24" customHeight="1" hidden="1" thickBot="1">
      <c r="B66" s="41"/>
      <c r="C66" s="33"/>
      <c r="D66" s="34"/>
      <c r="E66" s="56"/>
      <c r="F66" s="52"/>
      <c r="G66" s="28"/>
      <c r="H66" s="29" t="s">
        <v>18</v>
      </c>
      <c r="I66" s="45" t="s">
        <v>43</v>
      </c>
      <c r="J66" s="52">
        <v>44287</v>
      </c>
      <c r="K66" s="28"/>
      <c r="L66" s="28"/>
      <c r="M66" s="28">
        <f>+J66+2</f>
        <v>44289</v>
      </c>
      <c r="N66" s="28"/>
      <c r="O66" s="28"/>
      <c r="P66" s="28"/>
      <c r="Q66" s="28"/>
      <c r="R66" s="28"/>
      <c r="V66" s="16"/>
      <c r="W66" s="16"/>
      <c r="X66" s="16"/>
      <c r="Y66" s="16"/>
      <c r="Z66" s="16"/>
      <c r="AA66" s="16"/>
      <c r="AB66" s="16"/>
    </row>
    <row r="67" spans="2:28" s="15" customFormat="1" ht="24" customHeight="1" hidden="1" thickBot="1">
      <c r="B67" s="61" t="s">
        <v>56</v>
      </c>
      <c r="C67" s="59">
        <f>C51+1</f>
        <v>2111</v>
      </c>
      <c r="D67" s="60" t="s">
        <v>17</v>
      </c>
      <c r="E67" s="57" t="s">
        <v>12</v>
      </c>
      <c r="F67" s="52">
        <v>44280</v>
      </c>
      <c r="G67" s="28">
        <f>F67+2</f>
        <v>44282</v>
      </c>
      <c r="H67" s="29" t="str">
        <f>H66</f>
        <v>KANWAY GLOBAL</v>
      </c>
      <c r="I67" s="45" t="str">
        <f>I66</f>
        <v>2112N</v>
      </c>
      <c r="J67" s="53">
        <f>J66</f>
        <v>44287</v>
      </c>
      <c r="K67" s="49"/>
      <c r="L67" s="49"/>
      <c r="M67" s="49"/>
      <c r="N67" s="49">
        <f>J67+1</f>
        <v>44288</v>
      </c>
      <c r="O67" s="49"/>
      <c r="P67" s="49"/>
      <c r="Q67" s="49"/>
      <c r="R67" s="49"/>
      <c r="V67" s="16"/>
      <c r="W67" s="16"/>
      <c r="X67" s="16"/>
      <c r="Y67" s="16"/>
      <c r="Z67" s="16"/>
      <c r="AA67" s="16"/>
      <c r="AB67" s="16"/>
    </row>
    <row r="68" spans="2:28" s="15" customFormat="1" ht="24" customHeight="1" hidden="1">
      <c r="B68" s="41"/>
      <c r="C68" s="33"/>
      <c r="D68" s="34"/>
      <c r="E68" s="56"/>
      <c r="F68" s="52"/>
      <c r="G68" s="28"/>
      <c r="H68" s="26" t="str">
        <f>H67</f>
        <v>KANWAY GLOBAL</v>
      </c>
      <c r="I68" s="27" t="str">
        <f>I66</f>
        <v>2112N</v>
      </c>
      <c r="J68" s="53">
        <f>J67</f>
        <v>44287</v>
      </c>
      <c r="K68" s="28"/>
      <c r="L68" s="28"/>
      <c r="M68" s="28"/>
      <c r="N68" s="28"/>
      <c r="O68" s="28">
        <f>J68+3</f>
        <v>44290</v>
      </c>
      <c r="P68" s="28"/>
      <c r="Q68" s="28"/>
      <c r="R68" s="28"/>
      <c r="V68" s="16"/>
      <c r="W68" s="16"/>
      <c r="X68" s="16"/>
      <c r="Y68" s="16"/>
      <c r="Z68" s="16"/>
      <c r="AA68" s="16"/>
      <c r="AB68" s="16"/>
    </row>
    <row r="69" spans="2:28" s="15" customFormat="1" ht="24" customHeight="1" hidden="1">
      <c r="B69" s="32"/>
      <c r="C69" s="33"/>
      <c r="D69" s="34"/>
      <c r="E69" s="56"/>
      <c r="F69" s="52"/>
      <c r="G69" s="28"/>
      <c r="H69" s="29" t="s">
        <v>25</v>
      </c>
      <c r="I69" s="29" t="s">
        <v>28</v>
      </c>
      <c r="J69" s="53">
        <f aca="true" t="shared" si="6" ref="J69:J79">J53+7</f>
        <v>44290</v>
      </c>
      <c r="K69" s="49"/>
      <c r="L69" s="49"/>
      <c r="M69" s="49"/>
      <c r="N69" s="49"/>
      <c r="O69" s="49"/>
      <c r="P69" s="49">
        <f>J69+5</f>
        <v>44295</v>
      </c>
      <c r="Q69" s="49"/>
      <c r="R69" s="49"/>
      <c r="V69" s="16"/>
      <c r="W69" s="16"/>
      <c r="X69" s="16"/>
      <c r="Y69" s="16"/>
      <c r="Z69" s="16"/>
      <c r="AA69" s="16"/>
      <c r="AB69" s="16"/>
    </row>
    <row r="70" spans="2:28" s="15" customFormat="1" ht="24" customHeight="1" hidden="1">
      <c r="B70" s="32"/>
      <c r="C70" s="33"/>
      <c r="D70" s="34"/>
      <c r="E70" s="56"/>
      <c r="F70" s="52"/>
      <c r="G70" s="28"/>
      <c r="H70" s="29" t="str">
        <f>H69</f>
        <v>TS PUSAN</v>
      </c>
      <c r="I70" s="29" t="str">
        <f>I69</f>
        <v>21001S</v>
      </c>
      <c r="J70" s="53">
        <f t="shared" si="6"/>
        <v>44290</v>
      </c>
      <c r="K70" s="49"/>
      <c r="L70" s="49"/>
      <c r="M70" s="49"/>
      <c r="N70" s="49"/>
      <c r="O70" s="49"/>
      <c r="P70" s="49"/>
      <c r="Q70" s="49">
        <f>J70+7</f>
        <v>44297</v>
      </c>
      <c r="R70" s="49"/>
      <c r="V70" s="16"/>
      <c r="W70" s="16"/>
      <c r="X70" s="16"/>
      <c r="Y70" s="16"/>
      <c r="Z70" s="16"/>
      <c r="AA70" s="16"/>
      <c r="AB70" s="16"/>
    </row>
    <row r="71" spans="2:28" s="15" customFormat="1" ht="24" customHeight="1" hidden="1" thickBot="1">
      <c r="B71" s="32"/>
      <c r="C71" s="33"/>
      <c r="D71" s="34"/>
      <c r="E71" s="56"/>
      <c r="F71" s="52"/>
      <c r="G71" s="28"/>
      <c r="H71" s="29" t="str">
        <f>H70</f>
        <v>TS PUSAN</v>
      </c>
      <c r="I71" s="27" t="str">
        <f>I70</f>
        <v>21001S</v>
      </c>
      <c r="J71" s="53">
        <f t="shared" si="6"/>
        <v>44290</v>
      </c>
      <c r="K71" s="49"/>
      <c r="L71" s="49"/>
      <c r="M71" s="49"/>
      <c r="N71" s="49"/>
      <c r="O71" s="49"/>
      <c r="P71" s="49"/>
      <c r="Q71" s="49"/>
      <c r="R71" s="49">
        <f>J71+5</f>
        <v>44295</v>
      </c>
      <c r="V71" s="16"/>
      <c r="W71" s="16"/>
      <c r="X71" s="16"/>
      <c r="Y71" s="16"/>
      <c r="Z71" s="16"/>
      <c r="AA71" s="16"/>
      <c r="AB71" s="16"/>
    </row>
    <row r="72" spans="2:28" s="15" customFormat="1" ht="24" customHeight="1" hidden="1">
      <c r="B72" s="38"/>
      <c r="C72" s="39"/>
      <c r="D72" s="40"/>
      <c r="E72" s="55"/>
      <c r="F72" s="51"/>
      <c r="G72" s="47"/>
      <c r="H72" s="43" t="str">
        <f>H64</f>
        <v>THORSTAR</v>
      </c>
      <c r="I72" s="44" t="str">
        <f>I64</f>
        <v>21004S</v>
      </c>
      <c r="J72" s="51">
        <f t="shared" si="6"/>
        <v>44290</v>
      </c>
      <c r="K72" s="47">
        <f>J72+3</f>
        <v>44293</v>
      </c>
      <c r="L72" s="47"/>
      <c r="M72" s="47"/>
      <c r="N72" s="47"/>
      <c r="O72" s="47"/>
      <c r="P72" s="47"/>
      <c r="Q72" s="47"/>
      <c r="R72" s="47"/>
      <c r="V72" s="16"/>
      <c r="W72" s="16"/>
      <c r="X72" s="16"/>
      <c r="Y72" s="16"/>
      <c r="Z72" s="16"/>
      <c r="AA72" s="16"/>
      <c r="AB72" s="16"/>
    </row>
    <row r="73" spans="2:28" s="15" customFormat="1" ht="24" customHeight="1" hidden="1">
      <c r="B73" s="41"/>
      <c r="C73" s="33"/>
      <c r="D73" s="34"/>
      <c r="E73" s="56"/>
      <c r="F73" s="52"/>
      <c r="G73" s="28"/>
      <c r="H73" s="26" t="str">
        <f>H72</f>
        <v>THORSTAR</v>
      </c>
      <c r="I73" s="27" t="str">
        <f>I72</f>
        <v>21004S</v>
      </c>
      <c r="J73" s="52">
        <f t="shared" si="6"/>
        <v>44290</v>
      </c>
      <c r="K73" s="28"/>
      <c r="L73" s="28">
        <f>+J73+4</f>
        <v>44294</v>
      </c>
      <c r="M73" s="28"/>
      <c r="N73" s="28"/>
      <c r="O73" s="28"/>
      <c r="P73" s="28"/>
      <c r="Q73" s="28"/>
      <c r="R73" s="28"/>
      <c r="V73" s="16"/>
      <c r="W73" s="16"/>
      <c r="X73" s="16"/>
      <c r="Y73" s="16"/>
      <c r="Z73" s="16"/>
      <c r="AA73" s="16"/>
      <c r="AB73" s="16"/>
    </row>
    <row r="74" spans="2:28" s="15" customFormat="1" ht="24" customHeight="1" hidden="1">
      <c r="B74" s="41"/>
      <c r="C74" s="33"/>
      <c r="D74" s="34"/>
      <c r="E74" s="56"/>
      <c r="F74" s="52"/>
      <c r="G74" s="28"/>
      <c r="H74" s="29" t="s">
        <v>18</v>
      </c>
      <c r="I74" s="45" t="s">
        <v>62</v>
      </c>
      <c r="J74" s="52">
        <f t="shared" si="6"/>
        <v>44291</v>
      </c>
      <c r="K74" s="28"/>
      <c r="L74" s="28"/>
      <c r="M74" s="28">
        <f>+J74+2</f>
        <v>44293</v>
      </c>
      <c r="N74" s="28"/>
      <c r="O74" s="28"/>
      <c r="P74" s="28"/>
      <c r="Q74" s="28"/>
      <c r="R74" s="28"/>
      <c r="V74" s="16"/>
      <c r="W74" s="16"/>
      <c r="X74" s="16"/>
      <c r="Y74" s="16"/>
      <c r="Z74" s="16"/>
      <c r="AA74" s="16"/>
      <c r="AB74" s="16"/>
    </row>
    <row r="75" spans="2:28" s="15" customFormat="1" ht="24" customHeight="1" hidden="1">
      <c r="B75" s="42" t="s">
        <v>19</v>
      </c>
      <c r="C75" s="59">
        <f>C59+1</f>
        <v>2111</v>
      </c>
      <c r="D75" s="17" t="s">
        <v>17</v>
      </c>
      <c r="E75" s="57" t="s">
        <v>11</v>
      </c>
      <c r="F75" s="52">
        <f>F59+7</f>
        <v>44283</v>
      </c>
      <c r="G75" s="28">
        <f>F75+2</f>
        <v>44285</v>
      </c>
      <c r="H75" s="29" t="str">
        <f>H74</f>
        <v>KANWAY GLOBAL</v>
      </c>
      <c r="I75" s="45" t="str">
        <f>I74</f>
        <v>2113N</v>
      </c>
      <c r="J75" s="53">
        <f t="shared" si="6"/>
        <v>44291</v>
      </c>
      <c r="K75" s="49"/>
      <c r="L75" s="49"/>
      <c r="M75" s="49"/>
      <c r="N75" s="49">
        <f>J75+3</f>
        <v>44294</v>
      </c>
      <c r="O75" s="49"/>
      <c r="P75" s="49"/>
      <c r="Q75" s="49"/>
      <c r="R75" s="49"/>
      <c r="V75" s="16"/>
      <c r="W75" s="16"/>
      <c r="X75" s="16"/>
      <c r="Y75" s="16"/>
      <c r="Z75" s="16"/>
      <c r="AA75" s="16"/>
      <c r="AB75" s="16"/>
    </row>
    <row r="76" spans="2:28" s="15" customFormat="1" ht="24" customHeight="1" hidden="1">
      <c r="B76" s="41"/>
      <c r="C76" s="33"/>
      <c r="D76" s="34"/>
      <c r="E76" s="56"/>
      <c r="F76" s="52"/>
      <c r="G76" s="28"/>
      <c r="H76" s="26" t="str">
        <f>H75</f>
        <v>KANWAY GLOBAL</v>
      </c>
      <c r="I76" s="27" t="str">
        <f>I74</f>
        <v>2113N</v>
      </c>
      <c r="J76" s="53">
        <f t="shared" si="6"/>
        <v>44291</v>
      </c>
      <c r="K76" s="28"/>
      <c r="L76" s="28"/>
      <c r="M76" s="28"/>
      <c r="N76" s="28"/>
      <c r="O76" s="28">
        <f>J76+2</f>
        <v>44293</v>
      </c>
      <c r="P76" s="28"/>
      <c r="Q76" s="28"/>
      <c r="R76" s="28"/>
      <c r="V76" s="16"/>
      <c r="W76" s="16"/>
      <c r="X76" s="16"/>
      <c r="Y76" s="16"/>
      <c r="Z76" s="16"/>
      <c r="AA76" s="16"/>
      <c r="AB76" s="16"/>
    </row>
    <row r="77" spans="2:28" s="15" customFormat="1" ht="24" customHeight="1" hidden="1">
      <c r="B77" s="32"/>
      <c r="C77" s="33"/>
      <c r="D77" s="34"/>
      <c r="E77" s="56"/>
      <c r="F77" s="52"/>
      <c r="G77" s="28"/>
      <c r="H77" s="29" t="str">
        <f>H79</f>
        <v>TS PUSAN</v>
      </c>
      <c r="I77" s="29" t="str">
        <f>I79</f>
        <v>21001S</v>
      </c>
      <c r="J77" s="53">
        <f t="shared" si="6"/>
        <v>44290</v>
      </c>
      <c r="K77" s="49"/>
      <c r="L77" s="49"/>
      <c r="M77" s="49"/>
      <c r="N77" s="49"/>
      <c r="O77" s="49"/>
      <c r="P77" s="49">
        <f>J77+5</f>
        <v>44295</v>
      </c>
      <c r="Q77" s="49"/>
      <c r="R77" s="49"/>
      <c r="V77" s="16"/>
      <c r="W77" s="16"/>
      <c r="X77" s="16"/>
      <c r="Y77" s="16"/>
      <c r="Z77" s="16"/>
      <c r="AA77" s="16"/>
      <c r="AB77" s="16"/>
    </row>
    <row r="78" spans="2:28" s="15" customFormat="1" ht="24" customHeight="1" hidden="1">
      <c r="B78" s="32"/>
      <c r="C78" s="33"/>
      <c r="D78" s="34"/>
      <c r="E78" s="56"/>
      <c r="F78" s="52"/>
      <c r="G78" s="28"/>
      <c r="H78" s="29" t="str">
        <f>H79</f>
        <v>TS PUSAN</v>
      </c>
      <c r="I78" s="29" t="str">
        <f>I79</f>
        <v>21001S</v>
      </c>
      <c r="J78" s="53">
        <f t="shared" si="6"/>
        <v>44290</v>
      </c>
      <c r="K78" s="49"/>
      <c r="L78" s="49"/>
      <c r="M78" s="49"/>
      <c r="N78" s="49"/>
      <c r="O78" s="49"/>
      <c r="P78" s="49"/>
      <c r="Q78" s="49">
        <f>J78+7</f>
        <v>44297</v>
      </c>
      <c r="R78" s="49"/>
      <c r="V78" s="16"/>
      <c r="W78" s="16"/>
      <c r="X78" s="16"/>
      <c r="Y78" s="16"/>
      <c r="Z78" s="16"/>
      <c r="AA78" s="16"/>
      <c r="AB78" s="16"/>
    </row>
    <row r="79" spans="2:28" s="15" customFormat="1" ht="24" customHeight="1" hidden="1" thickBot="1">
      <c r="B79" s="32"/>
      <c r="C79" s="33"/>
      <c r="D79" s="34"/>
      <c r="E79" s="56"/>
      <c r="F79" s="52"/>
      <c r="G79" s="28"/>
      <c r="H79" s="29" t="str">
        <f>H71</f>
        <v>TS PUSAN</v>
      </c>
      <c r="I79" s="27" t="str">
        <f>I71</f>
        <v>21001S</v>
      </c>
      <c r="J79" s="53">
        <f t="shared" si="6"/>
        <v>44290</v>
      </c>
      <c r="K79" s="49"/>
      <c r="L79" s="49"/>
      <c r="M79" s="49"/>
      <c r="N79" s="49"/>
      <c r="O79" s="49"/>
      <c r="P79" s="49"/>
      <c r="Q79" s="49"/>
      <c r="R79" s="49">
        <f>J79+5</f>
        <v>44295</v>
      </c>
      <c r="V79" s="16"/>
      <c r="W79" s="16"/>
      <c r="X79" s="16"/>
      <c r="Y79" s="16"/>
      <c r="Z79" s="16"/>
      <c r="AA79" s="16"/>
      <c r="AB79" s="16"/>
    </row>
    <row r="80" spans="2:28" s="15" customFormat="1" ht="24" customHeight="1" hidden="1">
      <c r="B80" s="38"/>
      <c r="C80" s="39"/>
      <c r="D80" s="40"/>
      <c r="E80" s="55"/>
      <c r="F80" s="51"/>
      <c r="G80" s="47"/>
      <c r="H80" s="43" t="s">
        <v>57</v>
      </c>
      <c r="I80" s="44" t="s">
        <v>58</v>
      </c>
      <c r="J80" s="51">
        <f>J72+7</f>
        <v>44297</v>
      </c>
      <c r="K80" s="47">
        <f>J80+3</f>
        <v>44300</v>
      </c>
      <c r="L80" s="47"/>
      <c r="M80" s="47"/>
      <c r="N80" s="47"/>
      <c r="O80" s="47"/>
      <c r="P80" s="47"/>
      <c r="Q80" s="47"/>
      <c r="R80" s="47"/>
      <c r="V80" s="16"/>
      <c r="W80" s="16"/>
      <c r="X80" s="16"/>
      <c r="Y80" s="16"/>
      <c r="Z80" s="16"/>
      <c r="AA80" s="16"/>
      <c r="AB80" s="16"/>
    </row>
    <row r="81" spans="2:28" s="15" customFormat="1" ht="24" customHeight="1" hidden="1">
      <c r="B81" s="41"/>
      <c r="C81" s="33"/>
      <c r="D81" s="34"/>
      <c r="E81" s="56"/>
      <c r="F81" s="52"/>
      <c r="G81" s="28"/>
      <c r="H81" s="26" t="str">
        <f>H80</f>
        <v>TS LAEMCHABANG</v>
      </c>
      <c r="I81" s="27" t="str">
        <f>I80</f>
        <v>21007S</v>
      </c>
      <c r="J81" s="52">
        <f>J80</f>
        <v>44297</v>
      </c>
      <c r="K81" s="28"/>
      <c r="L81" s="28">
        <f>+J81+4</f>
        <v>44301</v>
      </c>
      <c r="M81" s="28"/>
      <c r="N81" s="28"/>
      <c r="O81" s="28"/>
      <c r="P81" s="28"/>
      <c r="Q81" s="28"/>
      <c r="R81" s="28"/>
      <c r="V81" s="16"/>
      <c r="W81" s="16"/>
      <c r="X81" s="16"/>
      <c r="Y81" s="16"/>
      <c r="Z81" s="16"/>
      <c r="AA81" s="16"/>
      <c r="AB81" s="16"/>
    </row>
    <row r="82" spans="2:28" s="15" customFormat="1" ht="24" customHeight="1" hidden="1">
      <c r="B82" s="41"/>
      <c r="C82" s="33"/>
      <c r="D82" s="34"/>
      <c r="E82" s="56"/>
      <c r="F82" s="52"/>
      <c r="G82" s="28"/>
      <c r="H82" s="29" t="s">
        <v>18</v>
      </c>
      <c r="I82" s="45" t="s">
        <v>62</v>
      </c>
      <c r="J82" s="52">
        <f>J66+7</f>
        <v>44294</v>
      </c>
      <c r="K82" s="28"/>
      <c r="L82" s="28"/>
      <c r="M82" s="28">
        <f>+J82+2</f>
        <v>44296</v>
      </c>
      <c r="N82" s="28"/>
      <c r="O82" s="28"/>
      <c r="P82" s="28"/>
      <c r="Q82" s="28"/>
      <c r="R82" s="28"/>
      <c r="V82" s="16"/>
      <c r="W82" s="16"/>
      <c r="X82" s="16"/>
      <c r="Y82" s="16"/>
      <c r="Z82" s="16"/>
      <c r="AA82" s="16"/>
      <c r="AB82" s="16"/>
    </row>
    <row r="83" spans="2:28" s="15" customFormat="1" ht="24" customHeight="1" hidden="1">
      <c r="B83" s="42" t="s">
        <v>20</v>
      </c>
      <c r="C83" s="59">
        <f>C67+1</f>
        <v>2112</v>
      </c>
      <c r="D83" s="60" t="s">
        <v>17</v>
      </c>
      <c r="E83" s="57" t="s">
        <v>12</v>
      </c>
      <c r="F83" s="52">
        <f>F67+7</f>
        <v>44287</v>
      </c>
      <c r="G83" s="28">
        <f>F83+3</f>
        <v>44290</v>
      </c>
      <c r="H83" s="29" t="str">
        <f aca="true" t="shared" si="7" ref="H83:J84">H82</f>
        <v>KANWAY GLOBAL</v>
      </c>
      <c r="I83" s="46" t="str">
        <f t="shared" si="7"/>
        <v>2113N</v>
      </c>
      <c r="J83" s="53">
        <f t="shared" si="7"/>
        <v>44294</v>
      </c>
      <c r="K83" s="49"/>
      <c r="L83" s="49"/>
      <c r="M83" s="49"/>
      <c r="N83" s="49">
        <f>J83+1</f>
        <v>44295</v>
      </c>
      <c r="O83" s="49"/>
      <c r="P83" s="49"/>
      <c r="Q83" s="49"/>
      <c r="R83" s="49"/>
      <c r="V83" s="16"/>
      <c r="W83" s="16"/>
      <c r="X83" s="16"/>
      <c r="Y83" s="16"/>
      <c r="Z83" s="16"/>
      <c r="AA83" s="16"/>
      <c r="AB83" s="16"/>
    </row>
    <row r="84" spans="2:28" s="15" customFormat="1" ht="24" customHeight="1" hidden="1">
      <c r="B84" s="41"/>
      <c r="C84" s="33"/>
      <c r="D84" s="34"/>
      <c r="E84" s="56"/>
      <c r="F84" s="52"/>
      <c r="G84" s="28"/>
      <c r="H84" s="26" t="str">
        <f t="shared" si="7"/>
        <v>KANWAY GLOBAL</v>
      </c>
      <c r="I84" s="46" t="str">
        <f t="shared" si="7"/>
        <v>2113N</v>
      </c>
      <c r="J84" s="53">
        <f t="shared" si="7"/>
        <v>44294</v>
      </c>
      <c r="K84" s="28"/>
      <c r="L84" s="28"/>
      <c r="M84" s="28"/>
      <c r="N84" s="28"/>
      <c r="O84" s="28">
        <f>J84+3</f>
        <v>44297</v>
      </c>
      <c r="P84" s="28"/>
      <c r="Q84" s="28"/>
      <c r="R84" s="28"/>
      <c r="V84" s="16"/>
      <c r="W84" s="16"/>
      <c r="X84" s="16"/>
      <c r="Y84" s="16"/>
      <c r="Z84" s="16"/>
      <c r="AA84" s="16"/>
      <c r="AB84" s="16"/>
    </row>
    <row r="85" spans="2:28" s="15" customFormat="1" ht="24" customHeight="1" hidden="1">
      <c r="B85" s="32"/>
      <c r="C85" s="33"/>
      <c r="D85" s="34"/>
      <c r="E85" s="56"/>
      <c r="F85" s="52"/>
      <c r="G85" s="28"/>
      <c r="H85" s="29" t="s">
        <v>48</v>
      </c>
      <c r="I85" s="29" t="s">
        <v>44</v>
      </c>
      <c r="J85" s="53">
        <f>J77+7</f>
        <v>44297</v>
      </c>
      <c r="K85" s="49"/>
      <c r="L85" s="49"/>
      <c r="M85" s="49"/>
      <c r="N85" s="49"/>
      <c r="O85" s="49"/>
      <c r="P85" s="49">
        <f>J85+5</f>
        <v>44302</v>
      </c>
      <c r="Q85" s="49"/>
      <c r="R85" s="49"/>
      <c r="V85" s="16"/>
      <c r="W85" s="16"/>
      <c r="X85" s="16"/>
      <c r="Y85" s="16"/>
      <c r="Z85" s="16"/>
      <c r="AA85" s="16"/>
      <c r="AB85" s="16"/>
    </row>
    <row r="86" spans="2:28" s="15" customFormat="1" ht="24" customHeight="1" hidden="1">
      <c r="B86" s="32"/>
      <c r="C86" s="33"/>
      <c r="D86" s="34"/>
      <c r="E86" s="56"/>
      <c r="F86" s="52"/>
      <c r="G86" s="28"/>
      <c r="H86" s="29" t="str">
        <f>H85</f>
        <v>TS BANGKOK</v>
      </c>
      <c r="I86" s="29" t="str">
        <f>I85</f>
        <v>21004S</v>
      </c>
      <c r="J86" s="53">
        <f>J78+7</f>
        <v>44297</v>
      </c>
      <c r="K86" s="49"/>
      <c r="L86" s="49"/>
      <c r="M86" s="49"/>
      <c r="N86" s="49"/>
      <c r="O86" s="49"/>
      <c r="P86" s="49"/>
      <c r="Q86" s="49">
        <f>J86+7</f>
        <v>44304</v>
      </c>
      <c r="R86" s="49"/>
      <c r="V86" s="16"/>
      <c r="W86" s="16"/>
      <c r="X86" s="16"/>
      <c r="Y86" s="16"/>
      <c r="Z86" s="16"/>
      <c r="AA86" s="16"/>
      <c r="AB86" s="16"/>
    </row>
    <row r="87" spans="2:28" s="15" customFormat="1" ht="24" customHeight="1" hidden="1" thickBot="1">
      <c r="B87" s="32"/>
      <c r="C87" s="33"/>
      <c r="D87" s="34"/>
      <c r="E87" s="56"/>
      <c r="F87" s="52"/>
      <c r="G87" s="28"/>
      <c r="H87" s="29" t="str">
        <f>H86</f>
        <v>TS BANGKOK</v>
      </c>
      <c r="I87" s="27" t="str">
        <f>I86</f>
        <v>21004S</v>
      </c>
      <c r="J87" s="53">
        <f>J79+7</f>
        <v>44297</v>
      </c>
      <c r="K87" s="49"/>
      <c r="L87" s="49"/>
      <c r="M87" s="49"/>
      <c r="N87" s="49"/>
      <c r="O87" s="49"/>
      <c r="P87" s="49"/>
      <c r="Q87" s="49"/>
      <c r="R87" s="49">
        <f>J87+5</f>
        <v>44302</v>
      </c>
      <c r="V87" s="16"/>
      <c r="W87" s="16"/>
      <c r="X87" s="16"/>
      <c r="Y87" s="16"/>
      <c r="Z87" s="16"/>
      <c r="AA87" s="16"/>
      <c r="AB87" s="16"/>
    </row>
    <row r="88" spans="2:28" s="15" customFormat="1" ht="24" customHeight="1" hidden="1">
      <c r="B88" s="38"/>
      <c r="C88" s="39"/>
      <c r="D88" s="40"/>
      <c r="E88" s="55"/>
      <c r="F88" s="51"/>
      <c r="G88" s="47"/>
      <c r="H88" s="43" t="str">
        <f>H80</f>
        <v>TS LAEMCHABANG</v>
      </c>
      <c r="I88" s="44" t="str">
        <f>I80</f>
        <v>21007S</v>
      </c>
      <c r="J88" s="51">
        <f aca="true" t="shared" si="8" ref="J88:J112">J72+7</f>
        <v>44297</v>
      </c>
      <c r="K88" s="47">
        <f>J88+3</f>
        <v>44300</v>
      </c>
      <c r="L88" s="47"/>
      <c r="M88" s="47"/>
      <c r="N88" s="47"/>
      <c r="O88" s="47"/>
      <c r="P88" s="47"/>
      <c r="Q88" s="47"/>
      <c r="R88" s="47"/>
      <c r="V88" s="16"/>
      <c r="W88" s="16"/>
      <c r="X88" s="16"/>
      <c r="Y88" s="16"/>
      <c r="Z88" s="16"/>
      <c r="AA88" s="16"/>
      <c r="AB88" s="16"/>
    </row>
    <row r="89" spans="2:28" s="15" customFormat="1" ht="24" customHeight="1" hidden="1">
      <c r="B89" s="41"/>
      <c r="C89" s="33"/>
      <c r="D89" s="34"/>
      <c r="E89" s="56"/>
      <c r="F89" s="52"/>
      <c r="G89" s="28"/>
      <c r="H89" s="26" t="str">
        <f>H88</f>
        <v>TS LAEMCHABANG</v>
      </c>
      <c r="I89" s="27" t="str">
        <f>I88</f>
        <v>21007S</v>
      </c>
      <c r="J89" s="52">
        <f t="shared" si="8"/>
        <v>44297</v>
      </c>
      <c r="K89" s="28"/>
      <c r="L89" s="28">
        <f>+J89+4</f>
        <v>44301</v>
      </c>
      <c r="M89" s="28"/>
      <c r="N89" s="28"/>
      <c r="O89" s="28"/>
      <c r="P89" s="28"/>
      <c r="Q89" s="28"/>
      <c r="R89" s="28"/>
      <c r="V89" s="16"/>
      <c r="W89" s="16"/>
      <c r="X89" s="16"/>
      <c r="Y89" s="16"/>
      <c r="Z89" s="16"/>
      <c r="AA89" s="16"/>
      <c r="AB89" s="16"/>
    </row>
    <row r="90" spans="2:28" s="15" customFormat="1" ht="24" customHeight="1" hidden="1">
      <c r="B90" s="41"/>
      <c r="C90" s="33"/>
      <c r="D90" s="34"/>
      <c r="E90" s="56"/>
      <c r="F90" s="52"/>
      <c r="G90" s="28"/>
      <c r="H90" s="29" t="s">
        <v>63</v>
      </c>
      <c r="I90" s="45" t="s">
        <v>64</v>
      </c>
      <c r="J90" s="52">
        <f>J74+7</f>
        <v>44298</v>
      </c>
      <c r="K90" s="28"/>
      <c r="L90" s="28"/>
      <c r="M90" s="28">
        <f>+J90+2</f>
        <v>44300</v>
      </c>
      <c r="N90" s="28"/>
      <c r="O90" s="28"/>
      <c r="P90" s="28"/>
      <c r="Q90" s="28"/>
      <c r="R90" s="28"/>
      <c r="V90" s="16"/>
      <c r="W90" s="16"/>
      <c r="X90" s="16"/>
      <c r="Y90" s="16"/>
      <c r="Z90" s="16"/>
      <c r="AA90" s="16"/>
      <c r="AB90" s="16"/>
    </row>
    <row r="91" spans="2:28" s="15" customFormat="1" ht="24" customHeight="1" hidden="1">
      <c r="B91" s="42" t="s">
        <v>23</v>
      </c>
      <c r="C91" s="59">
        <f>C75+1</f>
        <v>2112</v>
      </c>
      <c r="D91" s="17" t="s">
        <v>17</v>
      </c>
      <c r="E91" s="57" t="s">
        <v>11</v>
      </c>
      <c r="F91" s="52">
        <f>F75+7</f>
        <v>44290</v>
      </c>
      <c r="G91" s="28">
        <f>F91+3</f>
        <v>44293</v>
      </c>
      <c r="H91" s="29" t="str">
        <f>H90</f>
        <v>WAN HAI 317</v>
      </c>
      <c r="I91" s="46" t="str">
        <f>I90</f>
        <v>N182</v>
      </c>
      <c r="J91" s="53">
        <f t="shared" si="8"/>
        <v>44298</v>
      </c>
      <c r="K91" s="49"/>
      <c r="L91" s="49"/>
      <c r="M91" s="49"/>
      <c r="N91" s="49">
        <f>J91+3</f>
        <v>44301</v>
      </c>
      <c r="O91" s="49"/>
      <c r="P91" s="49"/>
      <c r="Q91" s="49"/>
      <c r="R91" s="49"/>
      <c r="V91" s="16"/>
      <c r="W91" s="16"/>
      <c r="X91" s="16"/>
      <c r="Y91" s="16"/>
      <c r="Z91" s="16"/>
      <c r="AA91" s="16"/>
      <c r="AB91" s="16"/>
    </row>
    <row r="92" spans="2:28" s="15" customFormat="1" ht="24" customHeight="1" hidden="1">
      <c r="B92" s="41"/>
      <c r="C92" s="33"/>
      <c r="D92" s="34"/>
      <c r="E92" s="56"/>
      <c r="F92" s="52"/>
      <c r="G92" s="28"/>
      <c r="H92" s="26" t="str">
        <f>H91</f>
        <v>WAN HAI 317</v>
      </c>
      <c r="I92" s="46" t="str">
        <f>I91</f>
        <v>N182</v>
      </c>
      <c r="J92" s="53">
        <f t="shared" si="8"/>
        <v>44298</v>
      </c>
      <c r="K92" s="28"/>
      <c r="L92" s="28"/>
      <c r="M92" s="28"/>
      <c r="N92" s="28"/>
      <c r="O92" s="28">
        <f>J92+2</f>
        <v>44300</v>
      </c>
      <c r="P92" s="28"/>
      <c r="Q92" s="28"/>
      <c r="R92" s="28"/>
      <c r="V92" s="16"/>
      <c r="W92" s="16"/>
      <c r="X92" s="16"/>
      <c r="Y92" s="16"/>
      <c r="Z92" s="16"/>
      <c r="AA92" s="16"/>
      <c r="AB92" s="16"/>
    </row>
    <row r="93" spans="2:28" s="15" customFormat="1" ht="24" customHeight="1" hidden="1">
      <c r="B93" s="32"/>
      <c r="C93" s="33"/>
      <c r="D93" s="34"/>
      <c r="E93" s="56"/>
      <c r="F93" s="52"/>
      <c r="G93" s="28"/>
      <c r="H93" s="29" t="str">
        <f>H95</f>
        <v>TS BANGKOK</v>
      </c>
      <c r="I93" s="29" t="str">
        <f>I95</f>
        <v>21004S</v>
      </c>
      <c r="J93" s="53">
        <f t="shared" si="8"/>
        <v>44297</v>
      </c>
      <c r="K93" s="49"/>
      <c r="L93" s="49"/>
      <c r="M93" s="49"/>
      <c r="N93" s="49"/>
      <c r="O93" s="49"/>
      <c r="P93" s="49">
        <f>J93+5</f>
        <v>44302</v>
      </c>
      <c r="Q93" s="49"/>
      <c r="R93" s="49"/>
      <c r="V93" s="16"/>
      <c r="W93" s="16"/>
      <c r="X93" s="16"/>
      <c r="Y93" s="16"/>
      <c r="Z93" s="16"/>
      <c r="AA93" s="16"/>
      <c r="AB93" s="16"/>
    </row>
    <row r="94" spans="2:28" s="15" customFormat="1" ht="24" customHeight="1" hidden="1">
      <c r="B94" s="32"/>
      <c r="C94" s="33"/>
      <c r="D94" s="34"/>
      <c r="E94" s="56"/>
      <c r="F94" s="52"/>
      <c r="G94" s="28"/>
      <c r="H94" s="29" t="str">
        <f>H95</f>
        <v>TS BANGKOK</v>
      </c>
      <c r="I94" s="29" t="str">
        <f>I95</f>
        <v>21004S</v>
      </c>
      <c r="J94" s="53">
        <f t="shared" si="8"/>
        <v>44297</v>
      </c>
      <c r="K94" s="49"/>
      <c r="L94" s="49"/>
      <c r="M94" s="49"/>
      <c r="N94" s="49"/>
      <c r="O94" s="49"/>
      <c r="P94" s="49"/>
      <c r="Q94" s="49">
        <f>J94+7</f>
        <v>44304</v>
      </c>
      <c r="R94" s="49"/>
      <c r="V94" s="16"/>
      <c r="W94" s="16"/>
      <c r="X94" s="16"/>
      <c r="Y94" s="16"/>
      <c r="Z94" s="16"/>
      <c r="AA94" s="16"/>
      <c r="AB94" s="16"/>
    </row>
    <row r="95" spans="2:28" s="15" customFormat="1" ht="24" customHeight="1" hidden="1" thickBot="1">
      <c r="B95" s="32"/>
      <c r="C95" s="33"/>
      <c r="D95" s="34"/>
      <c r="E95" s="56"/>
      <c r="F95" s="52"/>
      <c r="G95" s="28"/>
      <c r="H95" s="29" t="str">
        <f>H87</f>
        <v>TS BANGKOK</v>
      </c>
      <c r="I95" s="27" t="str">
        <f>I87</f>
        <v>21004S</v>
      </c>
      <c r="J95" s="53">
        <f t="shared" si="8"/>
        <v>44297</v>
      </c>
      <c r="K95" s="49"/>
      <c r="L95" s="49"/>
      <c r="M95" s="49"/>
      <c r="N95" s="49"/>
      <c r="O95" s="49"/>
      <c r="P95" s="49"/>
      <c r="Q95" s="49"/>
      <c r="R95" s="49">
        <f>J95+5</f>
        <v>44302</v>
      </c>
      <c r="V95" s="16"/>
      <c r="W95" s="16"/>
      <c r="X95" s="16"/>
      <c r="Y95" s="16"/>
      <c r="Z95" s="16"/>
      <c r="AA95" s="16"/>
      <c r="AB95" s="16"/>
    </row>
    <row r="96" spans="2:28" s="15" customFormat="1" ht="24" customHeight="1" hidden="1">
      <c r="B96" s="38"/>
      <c r="C96" s="39"/>
      <c r="D96" s="40"/>
      <c r="E96" s="55"/>
      <c r="F96" s="51"/>
      <c r="G96" s="47"/>
      <c r="H96" s="43" t="s">
        <v>59</v>
      </c>
      <c r="I96" s="44" t="s">
        <v>58</v>
      </c>
      <c r="J96" s="51">
        <f t="shared" si="8"/>
        <v>44304</v>
      </c>
      <c r="K96" s="47">
        <f>J96+3</f>
        <v>44307</v>
      </c>
      <c r="L96" s="47"/>
      <c r="M96" s="47"/>
      <c r="N96" s="47"/>
      <c r="O96" s="47"/>
      <c r="P96" s="47"/>
      <c r="Q96" s="47"/>
      <c r="R96" s="47"/>
      <c r="V96" s="16"/>
      <c r="W96" s="16"/>
      <c r="X96" s="16"/>
      <c r="Y96" s="16"/>
      <c r="Z96" s="16"/>
      <c r="AA96" s="16"/>
      <c r="AB96" s="16"/>
    </row>
    <row r="97" spans="2:28" s="15" customFormat="1" ht="24" customHeight="1" hidden="1">
      <c r="B97" s="41"/>
      <c r="C97" s="33"/>
      <c r="D97" s="34"/>
      <c r="E97" s="56"/>
      <c r="F97" s="52"/>
      <c r="G97" s="28"/>
      <c r="H97" s="26" t="str">
        <f>H96</f>
        <v>A ROKU</v>
      </c>
      <c r="I97" s="27" t="str">
        <f>I96</f>
        <v>21007S</v>
      </c>
      <c r="J97" s="52">
        <f t="shared" si="8"/>
        <v>44304</v>
      </c>
      <c r="K97" s="28"/>
      <c r="L97" s="28">
        <f>+J97+4</f>
        <v>44308</v>
      </c>
      <c r="M97" s="28"/>
      <c r="N97" s="28"/>
      <c r="O97" s="28"/>
      <c r="P97" s="28"/>
      <c r="Q97" s="28"/>
      <c r="R97" s="28"/>
      <c r="V97" s="16"/>
      <c r="W97" s="16"/>
      <c r="X97" s="16"/>
      <c r="Y97" s="16"/>
      <c r="Z97" s="16"/>
      <c r="AA97" s="16"/>
      <c r="AB97" s="16"/>
    </row>
    <row r="98" spans="2:28" s="15" customFormat="1" ht="24" customHeight="1" hidden="1" thickBot="1">
      <c r="B98" s="41"/>
      <c r="C98" s="33"/>
      <c r="D98" s="34"/>
      <c r="E98" s="56"/>
      <c r="F98" s="52"/>
      <c r="G98" s="28"/>
      <c r="H98" s="29" t="s">
        <v>18</v>
      </c>
      <c r="I98" s="45" t="s">
        <v>65</v>
      </c>
      <c r="J98" s="52">
        <f t="shared" si="8"/>
        <v>44301</v>
      </c>
      <c r="K98" s="28"/>
      <c r="L98" s="28"/>
      <c r="M98" s="28">
        <f>+J98+2</f>
        <v>44303</v>
      </c>
      <c r="N98" s="28"/>
      <c r="O98" s="28"/>
      <c r="P98" s="28"/>
      <c r="Q98" s="28"/>
      <c r="R98" s="28"/>
      <c r="V98" s="16"/>
      <c r="W98" s="16"/>
      <c r="X98" s="16"/>
      <c r="Y98" s="16"/>
      <c r="Z98" s="16"/>
      <c r="AA98" s="16"/>
      <c r="AB98" s="16"/>
    </row>
    <row r="99" spans="2:28" s="15" customFormat="1" ht="24" customHeight="1" hidden="1" thickBot="1">
      <c r="B99" s="61" t="s">
        <v>56</v>
      </c>
      <c r="C99" s="59">
        <f>C83+1</f>
        <v>2113</v>
      </c>
      <c r="D99" s="60" t="s">
        <v>17</v>
      </c>
      <c r="E99" s="57" t="s">
        <v>12</v>
      </c>
      <c r="F99" s="52">
        <f>F83+7</f>
        <v>44294</v>
      </c>
      <c r="G99" s="28">
        <f>F99+2</f>
        <v>44296</v>
      </c>
      <c r="H99" s="29" t="str">
        <f>H98</f>
        <v>KANWAY GLOBAL</v>
      </c>
      <c r="I99" s="46" t="str">
        <f>I98</f>
        <v>2114N</v>
      </c>
      <c r="J99" s="53">
        <f t="shared" si="8"/>
        <v>44301</v>
      </c>
      <c r="K99" s="49"/>
      <c r="L99" s="49"/>
      <c r="M99" s="49"/>
      <c r="N99" s="49">
        <f>J99+1</f>
        <v>44302</v>
      </c>
      <c r="O99" s="49"/>
      <c r="P99" s="49"/>
      <c r="Q99" s="49"/>
      <c r="R99" s="49"/>
      <c r="V99" s="16"/>
      <c r="W99" s="16"/>
      <c r="X99" s="16"/>
      <c r="Y99" s="16"/>
      <c r="Z99" s="16"/>
      <c r="AA99" s="16"/>
      <c r="AB99" s="16"/>
    </row>
    <row r="100" spans="2:28" s="15" customFormat="1" ht="24" customHeight="1" hidden="1">
      <c r="B100" s="41"/>
      <c r="C100" s="33"/>
      <c r="D100" s="34"/>
      <c r="E100" s="56"/>
      <c r="F100" s="52"/>
      <c r="G100" s="28"/>
      <c r="H100" s="26" t="str">
        <f>H99</f>
        <v>KANWAY GLOBAL</v>
      </c>
      <c r="I100" s="46" t="str">
        <f>I99</f>
        <v>2114N</v>
      </c>
      <c r="J100" s="53">
        <f t="shared" si="8"/>
        <v>44301</v>
      </c>
      <c r="K100" s="28"/>
      <c r="L100" s="28"/>
      <c r="M100" s="28"/>
      <c r="N100" s="28"/>
      <c r="O100" s="28">
        <f>J100+3</f>
        <v>44304</v>
      </c>
      <c r="P100" s="28"/>
      <c r="Q100" s="28"/>
      <c r="R100" s="28"/>
      <c r="V100" s="16"/>
      <c r="W100" s="16"/>
      <c r="X100" s="16"/>
      <c r="Y100" s="16"/>
      <c r="Z100" s="16"/>
      <c r="AA100" s="16"/>
      <c r="AB100" s="16"/>
    </row>
    <row r="101" spans="2:28" s="15" customFormat="1" ht="24" customHeight="1" hidden="1">
      <c r="B101" s="32"/>
      <c r="C101" s="33"/>
      <c r="D101" s="34"/>
      <c r="E101" s="56"/>
      <c r="F101" s="52"/>
      <c r="G101" s="28"/>
      <c r="H101" s="29" t="s">
        <v>73</v>
      </c>
      <c r="I101" s="29" t="s">
        <v>44</v>
      </c>
      <c r="J101" s="53">
        <f t="shared" si="8"/>
        <v>44304</v>
      </c>
      <c r="K101" s="49"/>
      <c r="L101" s="49"/>
      <c r="M101" s="49"/>
      <c r="N101" s="49"/>
      <c r="O101" s="49"/>
      <c r="P101" s="49">
        <f>J101+5</f>
        <v>44309</v>
      </c>
      <c r="Q101" s="49"/>
      <c r="R101" s="49"/>
      <c r="V101" s="16"/>
      <c r="W101" s="16"/>
      <c r="X101" s="16"/>
      <c r="Y101" s="16"/>
      <c r="Z101" s="16"/>
      <c r="AA101" s="16"/>
      <c r="AB101" s="16"/>
    </row>
    <row r="102" spans="2:28" s="15" customFormat="1" ht="24" customHeight="1" hidden="1">
      <c r="B102" s="32"/>
      <c r="C102" s="33"/>
      <c r="D102" s="34"/>
      <c r="E102" s="56"/>
      <c r="F102" s="52"/>
      <c r="G102" s="28"/>
      <c r="H102" s="29" t="str">
        <f>H101</f>
        <v>TS KAOHSIUNG</v>
      </c>
      <c r="I102" s="29" t="str">
        <f>I101</f>
        <v>21004S</v>
      </c>
      <c r="J102" s="53">
        <f t="shared" si="8"/>
        <v>44304</v>
      </c>
      <c r="K102" s="49"/>
      <c r="L102" s="49"/>
      <c r="M102" s="49"/>
      <c r="N102" s="49"/>
      <c r="O102" s="49"/>
      <c r="P102" s="49"/>
      <c r="Q102" s="49">
        <f>J102+7</f>
        <v>44311</v>
      </c>
      <c r="R102" s="49"/>
      <c r="V102" s="16"/>
      <c r="W102" s="16"/>
      <c r="X102" s="16"/>
      <c r="Y102" s="16"/>
      <c r="Z102" s="16"/>
      <c r="AA102" s="16"/>
      <c r="AB102" s="16"/>
    </row>
    <row r="103" spans="2:28" s="15" customFormat="1" ht="24" customHeight="1" hidden="1" thickBot="1">
      <c r="B103" s="32"/>
      <c r="C103" s="33"/>
      <c r="D103" s="34"/>
      <c r="E103" s="56"/>
      <c r="F103" s="52"/>
      <c r="G103" s="28"/>
      <c r="H103" s="29" t="str">
        <f>H102</f>
        <v>TS KAOHSIUNG</v>
      </c>
      <c r="I103" s="27" t="str">
        <f>I102</f>
        <v>21004S</v>
      </c>
      <c r="J103" s="53">
        <f t="shared" si="8"/>
        <v>44304</v>
      </c>
      <c r="K103" s="49"/>
      <c r="L103" s="49"/>
      <c r="M103" s="49"/>
      <c r="N103" s="49"/>
      <c r="O103" s="49"/>
      <c r="P103" s="49"/>
      <c r="Q103" s="49"/>
      <c r="R103" s="49">
        <f>J103+5</f>
        <v>44309</v>
      </c>
      <c r="V103" s="16"/>
      <c r="W103" s="16"/>
      <c r="X103" s="16"/>
      <c r="Y103" s="16"/>
      <c r="Z103" s="16"/>
      <c r="AA103" s="16"/>
      <c r="AB103" s="16"/>
    </row>
    <row r="104" spans="2:28" s="15" customFormat="1" ht="24" customHeight="1" hidden="1">
      <c r="B104" s="38"/>
      <c r="C104" s="39"/>
      <c r="D104" s="40"/>
      <c r="E104" s="55"/>
      <c r="F104" s="51"/>
      <c r="G104" s="47"/>
      <c r="H104" s="43" t="str">
        <f>H96</f>
        <v>A ROKU</v>
      </c>
      <c r="I104" s="44" t="str">
        <f>I96</f>
        <v>21007S</v>
      </c>
      <c r="J104" s="51">
        <f t="shared" si="8"/>
        <v>44304</v>
      </c>
      <c r="K104" s="47">
        <f>J104+3</f>
        <v>44307</v>
      </c>
      <c r="L104" s="47"/>
      <c r="M104" s="47"/>
      <c r="N104" s="47"/>
      <c r="O104" s="47"/>
      <c r="P104" s="47"/>
      <c r="Q104" s="47"/>
      <c r="R104" s="47"/>
      <c r="V104" s="16"/>
      <c r="W104" s="16"/>
      <c r="X104" s="16"/>
      <c r="Y104" s="16"/>
      <c r="Z104" s="16"/>
      <c r="AA104" s="16"/>
      <c r="AB104" s="16"/>
    </row>
    <row r="105" spans="2:28" s="15" customFormat="1" ht="24" customHeight="1" hidden="1">
      <c r="B105" s="41"/>
      <c r="C105" s="33"/>
      <c r="D105" s="34"/>
      <c r="E105" s="56"/>
      <c r="F105" s="52"/>
      <c r="G105" s="28"/>
      <c r="H105" s="26" t="str">
        <f>H104</f>
        <v>A ROKU</v>
      </c>
      <c r="I105" s="27" t="str">
        <f>I104</f>
        <v>21007S</v>
      </c>
      <c r="J105" s="52">
        <f t="shared" si="8"/>
        <v>44304</v>
      </c>
      <c r="K105" s="28"/>
      <c r="L105" s="28">
        <f>+J105+4</f>
        <v>44308</v>
      </c>
      <c r="M105" s="28"/>
      <c r="N105" s="28"/>
      <c r="O105" s="28"/>
      <c r="P105" s="28"/>
      <c r="Q105" s="28"/>
      <c r="R105" s="28"/>
      <c r="V105" s="16"/>
      <c r="W105" s="16"/>
      <c r="X105" s="16"/>
      <c r="Y105" s="16"/>
      <c r="Z105" s="16"/>
      <c r="AA105" s="16"/>
      <c r="AB105" s="16"/>
    </row>
    <row r="106" spans="2:28" s="15" customFormat="1" ht="24" customHeight="1" hidden="1">
      <c r="B106" s="41"/>
      <c r="C106" s="33"/>
      <c r="D106" s="34"/>
      <c r="E106" s="56"/>
      <c r="F106" s="52"/>
      <c r="G106" s="28"/>
      <c r="H106" s="29" t="s">
        <v>34</v>
      </c>
      <c r="I106" s="45" t="s">
        <v>66</v>
      </c>
      <c r="J106" s="52">
        <f>J90+7</f>
        <v>44305</v>
      </c>
      <c r="K106" s="28"/>
      <c r="L106" s="28"/>
      <c r="M106" s="28">
        <f>+J106+2</f>
        <v>44307</v>
      </c>
      <c r="N106" s="28"/>
      <c r="O106" s="28"/>
      <c r="P106" s="28"/>
      <c r="Q106" s="28"/>
      <c r="R106" s="28"/>
      <c r="V106" s="16"/>
      <c r="W106" s="16"/>
      <c r="X106" s="16"/>
      <c r="Y106" s="16"/>
      <c r="Z106" s="16"/>
      <c r="AA106" s="16"/>
      <c r="AB106" s="16"/>
    </row>
    <row r="107" spans="2:28" s="15" customFormat="1" ht="24" customHeight="1" hidden="1">
      <c r="B107" s="42" t="s">
        <v>19</v>
      </c>
      <c r="C107" s="59">
        <f>C91+1</f>
        <v>2113</v>
      </c>
      <c r="D107" s="17" t="s">
        <v>17</v>
      </c>
      <c r="E107" s="57" t="s">
        <v>11</v>
      </c>
      <c r="F107" s="52">
        <f>F91+7</f>
        <v>44297</v>
      </c>
      <c r="G107" s="28">
        <f>F107+2</f>
        <v>44299</v>
      </c>
      <c r="H107" s="29" t="str">
        <f>H106</f>
        <v>WAN HAI 315</v>
      </c>
      <c r="I107" s="46" t="str">
        <f>I106</f>
        <v>N197</v>
      </c>
      <c r="J107" s="53">
        <f t="shared" si="8"/>
        <v>44305</v>
      </c>
      <c r="K107" s="49"/>
      <c r="L107" s="49"/>
      <c r="M107" s="49"/>
      <c r="N107" s="49">
        <f>J107+3</f>
        <v>44308</v>
      </c>
      <c r="O107" s="49"/>
      <c r="P107" s="49"/>
      <c r="Q107" s="49"/>
      <c r="R107" s="49"/>
      <c r="V107" s="16"/>
      <c r="W107" s="16"/>
      <c r="X107" s="16"/>
      <c r="Y107" s="16"/>
      <c r="Z107" s="16"/>
      <c r="AA107" s="16"/>
      <c r="AB107" s="16"/>
    </row>
    <row r="108" spans="2:28" s="15" customFormat="1" ht="24" customHeight="1" hidden="1">
      <c r="B108" s="41"/>
      <c r="C108" s="33"/>
      <c r="D108" s="34"/>
      <c r="E108" s="56"/>
      <c r="F108" s="52"/>
      <c r="G108" s="28"/>
      <c r="H108" s="26" t="str">
        <f>H107</f>
        <v>WAN HAI 315</v>
      </c>
      <c r="I108" s="46" t="str">
        <f>I107</f>
        <v>N197</v>
      </c>
      <c r="J108" s="53">
        <f t="shared" si="8"/>
        <v>44305</v>
      </c>
      <c r="K108" s="28"/>
      <c r="L108" s="28"/>
      <c r="M108" s="28"/>
      <c r="N108" s="28"/>
      <c r="O108" s="28">
        <f>J108+2</f>
        <v>44307</v>
      </c>
      <c r="P108" s="28"/>
      <c r="Q108" s="28"/>
      <c r="R108" s="28"/>
      <c r="V108" s="16"/>
      <c r="W108" s="16"/>
      <c r="X108" s="16"/>
      <c r="Y108" s="16"/>
      <c r="Z108" s="16"/>
      <c r="AA108" s="16"/>
      <c r="AB108" s="16"/>
    </row>
    <row r="109" spans="2:28" s="15" customFormat="1" ht="24" customHeight="1" hidden="1">
      <c r="B109" s="32"/>
      <c r="C109" s="33"/>
      <c r="D109" s="34"/>
      <c r="E109" s="56"/>
      <c r="F109" s="52"/>
      <c r="G109" s="28"/>
      <c r="H109" s="29" t="str">
        <f>H111</f>
        <v>TS KAOHSIUNG</v>
      </c>
      <c r="I109" s="29" t="str">
        <f>I111</f>
        <v>21004S</v>
      </c>
      <c r="J109" s="53">
        <f t="shared" si="8"/>
        <v>44304</v>
      </c>
      <c r="K109" s="49"/>
      <c r="L109" s="49"/>
      <c r="M109" s="49"/>
      <c r="N109" s="49"/>
      <c r="O109" s="49"/>
      <c r="P109" s="49">
        <f>J109+5</f>
        <v>44309</v>
      </c>
      <c r="Q109" s="49"/>
      <c r="R109" s="49"/>
      <c r="V109" s="16"/>
      <c r="W109" s="16"/>
      <c r="X109" s="16"/>
      <c r="Y109" s="16"/>
      <c r="Z109" s="16"/>
      <c r="AA109" s="16"/>
      <c r="AB109" s="16"/>
    </row>
    <row r="110" spans="2:28" s="15" customFormat="1" ht="24" customHeight="1" hidden="1">
      <c r="B110" s="32"/>
      <c r="C110" s="33"/>
      <c r="D110" s="34"/>
      <c r="E110" s="56"/>
      <c r="F110" s="52"/>
      <c r="G110" s="28"/>
      <c r="H110" s="29" t="str">
        <f>H111</f>
        <v>TS KAOHSIUNG</v>
      </c>
      <c r="I110" s="29" t="str">
        <f>I111</f>
        <v>21004S</v>
      </c>
      <c r="J110" s="53">
        <f t="shared" si="8"/>
        <v>44304</v>
      </c>
      <c r="K110" s="49"/>
      <c r="L110" s="49"/>
      <c r="M110" s="49"/>
      <c r="N110" s="49"/>
      <c r="O110" s="49"/>
      <c r="P110" s="49"/>
      <c r="Q110" s="49">
        <f>J110+7</f>
        <v>44311</v>
      </c>
      <c r="R110" s="49"/>
      <c r="V110" s="16"/>
      <c r="W110" s="16"/>
      <c r="X110" s="16"/>
      <c r="Y110" s="16"/>
      <c r="Z110" s="16"/>
      <c r="AA110" s="16"/>
      <c r="AB110" s="16"/>
    </row>
    <row r="111" spans="2:28" s="15" customFormat="1" ht="24" customHeight="1" hidden="1" thickBot="1">
      <c r="B111" s="32"/>
      <c r="C111" s="33"/>
      <c r="D111" s="34"/>
      <c r="E111" s="56"/>
      <c r="F111" s="52"/>
      <c r="G111" s="28"/>
      <c r="H111" s="29" t="str">
        <f>H103</f>
        <v>TS KAOHSIUNG</v>
      </c>
      <c r="I111" s="27" t="str">
        <f>I103</f>
        <v>21004S</v>
      </c>
      <c r="J111" s="53">
        <f t="shared" si="8"/>
        <v>44304</v>
      </c>
      <c r="K111" s="49"/>
      <c r="L111" s="49"/>
      <c r="M111" s="49"/>
      <c r="N111" s="49"/>
      <c r="O111" s="49"/>
      <c r="P111" s="49"/>
      <c r="Q111" s="49"/>
      <c r="R111" s="49">
        <f>J111+5</f>
        <v>44309</v>
      </c>
      <c r="V111" s="16"/>
      <c r="W111" s="16"/>
      <c r="X111" s="16"/>
      <c r="Y111" s="16"/>
      <c r="Z111" s="16"/>
      <c r="AA111" s="16"/>
      <c r="AB111" s="16"/>
    </row>
    <row r="112" spans="2:28" s="15" customFormat="1" ht="24" customHeight="1" hidden="1">
      <c r="B112" s="38"/>
      <c r="C112" s="39"/>
      <c r="D112" s="40"/>
      <c r="E112" s="55"/>
      <c r="F112" s="51"/>
      <c r="G112" s="47"/>
      <c r="H112" s="43" t="s">
        <v>57</v>
      </c>
      <c r="I112" s="44" t="s">
        <v>60</v>
      </c>
      <c r="J112" s="51">
        <f t="shared" si="8"/>
        <v>44311</v>
      </c>
      <c r="K112" s="47">
        <f>J112+3</f>
        <v>44314</v>
      </c>
      <c r="L112" s="47"/>
      <c r="M112" s="47"/>
      <c r="N112" s="47"/>
      <c r="O112" s="47"/>
      <c r="P112" s="47"/>
      <c r="Q112" s="47"/>
      <c r="R112" s="47"/>
      <c r="V112" s="16"/>
      <c r="W112" s="16"/>
      <c r="X112" s="16"/>
      <c r="Y112" s="16"/>
      <c r="Z112" s="16"/>
      <c r="AA112" s="16"/>
      <c r="AB112" s="16"/>
    </row>
    <row r="113" spans="2:28" s="15" customFormat="1" ht="24" customHeight="1" hidden="1">
      <c r="B113" s="41"/>
      <c r="C113" s="33"/>
      <c r="D113" s="34"/>
      <c r="E113" s="56"/>
      <c r="F113" s="52"/>
      <c r="G113" s="28"/>
      <c r="H113" s="26" t="str">
        <f>H112</f>
        <v>TS LAEMCHABANG</v>
      </c>
      <c r="I113" s="27" t="str">
        <f>I112</f>
        <v>21008S</v>
      </c>
      <c r="J113" s="52">
        <v>43871</v>
      </c>
      <c r="K113" s="28"/>
      <c r="L113" s="28">
        <f>+J113+4</f>
        <v>43875</v>
      </c>
      <c r="M113" s="28"/>
      <c r="N113" s="28"/>
      <c r="O113" s="28"/>
      <c r="P113" s="28"/>
      <c r="Q113" s="28"/>
      <c r="R113" s="28"/>
      <c r="V113" s="16"/>
      <c r="W113" s="16"/>
      <c r="X113" s="16"/>
      <c r="Y113" s="16"/>
      <c r="Z113" s="16"/>
      <c r="AA113" s="16"/>
      <c r="AB113" s="16"/>
    </row>
    <row r="114" spans="2:28" s="15" customFormat="1" ht="24" customHeight="1" hidden="1">
      <c r="B114" s="41"/>
      <c r="C114" s="33"/>
      <c r="D114" s="34"/>
      <c r="E114" s="56"/>
      <c r="F114" s="52"/>
      <c r="G114" s="28"/>
      <c r="H114" s="29" t="s">
        <v>18</v>
      </c>
      <c r="I114" s="45" t="s">
        <v>67</v>
      </c>
      <c r="J114" s="52">
        <f aca="true" t="shared" si="9" ref="J114:J143">J98+7</f>
        <v>44308</v>
      </c>
      <c r="K114" s="28"/>
      <c r="L114" s="28"/>
      <c r="M114" s="28">
        <f>+J114+2</f>
        <v>44310</v>
      </c>
      <c r="N114" s="28"/>
      <c r="O114" s="28"/>
      <c r="P114" s="28"/>
      <c r="Q114" s="28"/>
      <c r="R114" s="28"/>
      <c r="V114" s="16"/>
      <c r="W114" s="16"/>
      <c r="X114" s="16"/>
      <c r="Y114" s="16"/>
      <c r="Z114" s="16"/>
      <c r="AA114" s="16"/>
      <c r="AB114" s="16"/>
    </row>
    <row r="115" spans="2:28" s="15" customFormat="1" ht="24" customHeight="1" hidden="1">
      <c r="B115" s="42" t="s">
        <v>20</v>
      </c>
      <c r="C115" s="59">
        <f>C99+1</f>
        <v>2114</v>
      </c>
      <c r="D115" s="60" t="s">
        <v>17</v>
      </c>
      <c r="E115" s="57" t="s">
        <v>12</v>
      </c>
      <c r="F115" s="52">
        <f>F99+7</f>
        <v>44301</v>
      </c>
      <c r="G115" s="28">
        <f>F115+2</f>
        <v>44303</v>
      </c>
      <c r="H115" s="29" t="str">
        <f>H114</f>
        <v>KANWAY GLOBAL</v>
      </c>
      <c r="I115" s="45" t="str">
        <f>I114</f>
        <v>2115N</v>
      </c>
      <c r="J115" s="53">
        <f t="shared" si="9"/>
        <v>44308</v>
      </c>
      <c r="K115" s="49"/>
      <c r="L115" s="49"/>
      <c r="M115" s="49"/>
      <c r="N115" s="49">
        <f>J115+3</f>
        <v>44311</v>
      </c>
      <c r="O115" s="49"/>
      <c r="P115" s="49"/>
      <c r="Q115" s="49"/>
      <c r="R115" s="49"/>
      <c r="V115" s="16"/>
      <c r="W115" s="16"/>
      <c r="X115" s="16"/>
      <c r="Y115" s="16"/>
      <c r="Z115" s="16"/>
      <c r="AA115" s="16"/>
      <c r="AB115" s="16"/>
    </row>
    <row r="116" spans="2:28" s="15" customFormat="1" ht="24" customHeight="1" hidden="1">
      <c r="B116" s="41"/>
      <c r="C116" s="33"/>
      <c r="D116" s="34"/>
      <c r="E116" s="56"/>
      <c r="F116" s="52"/>
      <c r="G116" s="28"/>
      <c r="H116" s="26" t="str">
        <f>H115</f>
        <v>KANWAY GLOBAL</v>
      </c>
      <c r="I116" s="27" t="str">
        <f>I114</f>
        <v>2115N</v>
      </c>
      <c r="J116" s="53">
        <f t="shared" si="9"/>
        <v>44308</v>
      </c>
      <c r="K116" s="28"/>
      <c r="L116" s="28"/>
      <c r="M116" s="28"/>
      <c r="N116" s="28"/>
      <c r="O116" s="28">
        <f>J116+2</f>
        <v>44310</v>
      </c>
      <c r="P116" s="28"/>
      <c r="Q116" s="28"/>
      <c r="R116" s="28"/>
      <c r="V116" s="16"/>
      <c r="W116" s="16"/>
      <c r="X116" s="16"/>
      <c r="Y116" s="16"/>
      <c r="Z116" s="16"/>
      <c r="AA116" s="16"/>
      <c r="AB116" s="16"/>
    </row>
    <row r="117" spans="2:28" s="15" customFormat="1" ht="24" customHeight="1" hidden="1">
      <c r="B117" s="32"/>
      <c r="C117" s="33"/>
      <c r="D117" s="34"/>
      <c r="E117" s="56"/>
      <c r="F117" s="52"/>
      <c r="G117" s="28"/>
      <c r="H117" s="29" t="s">
        <v>74</v>
      </c>
      <c r="I117" s="29" t="s">
        <v>44</v>
      </c>
      <c r="J117" s="53">
        <f t="shared" si="9"/>
        <v>44311</v>
      </c>
      <c r="K117" s="49"/>
      <c r="L117" s="49"/>
      <c r="M117" s="49"/>
      <c r="N117" s="49"/>
      <c r="O117" s="49"/>
      <c r="P117" s="49">
        <f>J117+5</f>
        <v>44316</v>
      </c>
      <c r="Q117" s="49"/>
      <c r="R117" s="49"/>
      <c r="V117" s="16"/>
      <c r="W117" s="16"/>
      <c r="X117" s="16"/>
      <c r="Y117" s="16"/>
      <c r="Z117" s="16"/>
      <c r="AA117" s="16"/>
      <c r="AB117" s="16"/>
    </row>
    <row r="118" spans="2:28" s="15" customFormat="1" ht="24" customHeight="1" hidden="1">
      <c r="B118" s="32"/>
      <c r="C118" s="33"/>
      <c r="D118" s="34"/>
      <c r="E118" s="56"/>
      <c r="F118" s="52"/>
      <c r="G118" s="28"/>
      <c r="H118" s="29" t="str">
        <f>H117</f>
        <v>TS TOKYO</v>
      </c>
      <c r="I118" s="29" t="str">
        <f>I117</f>
        <v>21004S</v>
      </c>
      <c r="J118" s="53">
        <f t="shared" si="9"/>
        <v>44311</v>
      </c>
      <c r="K118" s="49"/>
      <c r="L118" s="49"/>
      <c r="M118" s="49"/>
      <c r="N118" s="49"/>
      <c r="O118" s="49"/>
      <c r="P118" s="49"/>
      <c r="Q118" s="49">
        <f>J118+7</f>
        <v>44318</v>
      </c>
      <c r="R118" s="49"/>
      <c r="V118" s="16"/>
      <c r="W118" s="16"/>
      <c r="X118" s="16"/>
      <c r="Y118" s="16"/>
      <c r="Z118" s="16"/>
      <c r="AA118" s="16"/>
      <c r="AB118" s="16"/>
    </row>
    <row r="119" spans="2:28" s="15" customFormat="1" ht="24" customHeight="1" hidden="1" thickBot="1">
      <c r="B119" s="35"/>
      <c r="C119" s="36"/>
      <c r="D119" s="37"/>
      <c r="E119" s="58"/>
      <c r="F119" s="54"/>
      <c r="G119" s="48"/>
      <c r="H119" s="30" t="str">
        <f>H118</f>
        <v>TS TOKYO</v>
      </c>
      <c r="I119" s="31" t="str">
        <f>I118</f>
        <v>21004S</v>
      </c>
      <c r="J119" s="53">
        <f t="shared" si="9"/>
        <v>44311</v>
      </c>
      <c r="K119" s="50"/>
      <c r="L119" s="50"/>
      <c r="M119" s="50"/>
      <c r="N119" s="50"/>
      <c r="O119" s="50"/>
      <c r="P119" s="50"/>
      <c r="Q119" s="50"/>
      <c r="R119" s="50">
        <f>J119+5</f>
        <v>44316</v>
      </c>
      <c r="V119" s="16"/>
      <c r="W119" s="16"/>
      <c r="X119" s="16"/>
      <c r="Y119" s="16"/>
      <c r="Z119" s="16"/>
      <c r="AA119" s="16"/>
      <c r="AB119" s="16"/>
    </row>
    <row r="120" spans="2:28" s="15" customFormat="1" ht="24" customHeight="1" hidden="1">
      <c r="B120" s="38"/>
      <c r="C120" s="39"/>
      <c r="D120" s="40"/>
      <c r="E120" s="55"/>
      <c r="F120" s="51"/>
      <c r="G120" s="47"/>
      <c r="H120" s="43" t="str">
        <f>H112</f>
        <v>TS LAEMCHABANG</v>
      </c>
      <c r="I120" s="44" t="str">
        <f>I112</f>
        <v>21008S</v>
      </c>
      <c r="J120" s="51">
        <f t="shared" si="9"/>
        <v>44311</v>
      </c>
      <c r="K120" s="47">
        <f>J120+3</f>
        <v>44314</v>
      </c>
      <c r="L120" s="47"/>
      <c r="M120" s="47"/>
      <c r="N120" s="47"/>
      <c r="O120" s="47"/>
      <c r="P120" s="47"/>
      <c r="Q120" s="47"/>
      <c r="R120" s="47"/>
      <c r="V120" s="16"/>
      <c r="W120" s="16"/>
      <c r="X120" s="16"/>
      <c r="Y120" s="16"/>
      <c r="Z120" s="16"/>
      <c r="AA120" s="16"/>
      <c r="AB120" s="16"/>
    </row>
    <row r="121" spans="2:28" s="15" customFormat="1" ht="24" customHeight="1" hidden="1">
      <c r="B121" s="41"/>
      <c r="C121" s="33"/>
      <c r="D121" s="34"/>
      <c r="E121" s="56"/>
      <c r="F121" s="52"/>
      <c r="G121" s="28"/>
      <c r="H121" s="26" t="str">
        <f>H120</f>
        <v>TS LAEMCHABANG</v>
      </c>
      <c r="I121" s="27" t="str">
        <f>I120</f>
        <v>21008S</v>
      </c>
      <c r="J121" s="52">
        <f t="shared" si="9"/>
        <v>44311</v>
      </c>
      <c r="K121" s="28"/>
      <c r="L121" s="28">
        <f>+J121+4</f>
        <v>44315</v>
      </c>
      <c r="M121" s="28"/>
      <c r="N121" s="28"/>
      <c r="O121" s="28"/>
      <c r="P121" s="28"/>
      <c r="Q121" s="28"/>
      <c r="R121" s="28"/>
      <c r="V121" s="16"/>
      <c r="W121" s="16"/>
      <c r="X121" s="16"/>
      <c r="Y121" s="16"/>
      <c r="Z121" s="16"/>
      <c r="AA121" s="16"/>
      <c r="AB121" s="16"/>
    </row>
    <row r="122" spans="2:28" s="15" customFormat="1" ht="24" customHeight="1" hidden="1">
      <c r="B122" s="41"/>
      <c r="C122" s="33"/>
      <c r="D122" s="34"/>
      <c r="E122" s="56"/>
      <c r="F122" s="52"/>
      <c r="G122" s="28"/>
      <c r="H122" s="29" t="s">
        <v>38</v>
      </c>
      <c r="I122" s="45" t="s">
        <v>68</v>
      </c>
      <c r="J122" s="52">
        <f t="shared" si="9"/>
        <v>44312</v>
      </c>
      <c r="K122" s="28"/>
      <c r="L122" s="28"/>
      <c r="M122" s="28">
        <f>+J122+2</f>
        <v>44314</v>
      </c>
      <c r="N122" s="28"/>
      <c r="O122" s="28"/>
      <c r="P122" s="28"/>
      <c r="Q122" s="28"/>
      <c r="R122" s="28"/>
      <c r="V122" s="16"/>
      <c r="W122" s="16"/>
      <c r="X122" s="16"/>
      <c r="Y122" s="16"/>
      <c r="Z122" s="16"/>
      <c r="AA122" s="16"/>
      <c r="AB122" s="16"/>
    </row>
    <row r="123" spans="2:28" s="15" customFormat="1" ht="24" customHeight="1" hidden="1">
      <c r="B123" s="42" t="s">
        <v>23</v>
      </c>
      <c r="C123" s="59">
        <f>C107+1</f>
        <v>2114</v>
      </c>
      <c r="D123" s="17" t="s">
        <v>17</v>
      </c>
      <c r="E123" s="57" t="s">
        <v>11</v>
      </c>
      <c r="F123" s="52">
        <f>F107+7</f>
        <v>44304</v>
      </c>
      <c r="G123" s="28">
        <f>F123+3</f>
        <v>44307</v>
      </c>
      <c r="H123" s="29" t="str">
        <f>H122</f>
        <v>ALS VESTA</v>
      </c>
      <c r="I123" s="46" t="str">
        <f>I122</f>
        <v>N026</v>
      </c>
      <c r="J123" s="53">
        <f t="shared" si="9"/>
        <v>44312</v>
      </c>
      <c r="K123" s="49"/>
      <c r="L123" s="49"/>
      <c r="M123" s="49"/>
      <c r="N123" s="49">
        <f>J123+3</f>
        <v>44315</v>
      </c>
      <c r="O123" s="49"/>
      <c r="P123" s="49"/>
      <c r="Q123" s="49"/>
      <c r="R123" s="49"/>
      <c r="V123" s="16"/>
      <c r="W123" s="16"/>
      <c r="X123" s="16"/>
      <c r="Y123" s="16"/>
      <c r="Z123" s="16"/>
      <c r="AA123" s="16"/>
      <c r="AB123" s="16"/>
    </row>
    <row r="124" spans="2:28" s="15" customFormat="1" ht="24" customHeight="1" hidden="1">
      <c r="B124" s="41"/>
      <c r="C124" s="33"/>
      <c r="D124" s="34"/>
      <c r="E124" s="56"/>
      <c r="F124" s="52"/>
      <c r="G124" s="28"/>
      <c r="H124" s="26" t="str">
        <f>H123</f>
        <v>ALS VESTA</v>
      </c>
      <c r="I124" s="46" t="str">
        <f>I123</f>
        <v>N026</v>
      </c>
      <c r="J124" s="53">
        <f t="shared" si="9"/>
        <v>44312</v>
      </c>
      <c r="K124" s="28"/>
      <c r="L124" s="28"/>
      <c r="M124" s="28"/>
      <c r="N124" s="28"/>
      <c r="O124" s="28">
        <f>J124+2</f>
        <v>44314</v>
      </c>
      <c r="P124" s="28"/>
      <c r="Q124" s="28"/>
      <c r="R124" s="28"/>
      <c r="V124" s="16"/>
      <c r="W124" s="16"/>
      <c r="X124" s="16"/>
      <c r="Y124" s="16"/>
      <c r="Z124" s="16"/>
      <c r="AA124" s="16"/>
      <c r="AB124" s="16"/>
    </row>
    <row r="125" spans="2:28" s="15" customFormat="1" ht="24" customHeight="1" hidden="1">
      <c r="B125" s="32"/>
      <c r="C125" s="33"/>
      <c r="D125" s="34"/>
      <c r="E125" s="56"/>
      <c r="F125" s="52"/>
      <c r="G125" s="28"/>
      <c r="H125" s="29" t="str">
        <f>H127</f>
        <v>TS TOKYO</v>
      </c>
      <c r="I125" s="29" t="str">
        <f>I127</f>
        <v>21004S</v>
      </c>
      <c r="J125" s="53">
        <f t="shared" si="9"/>
        <v>44311</v>
      </c>
      <c r="K125" s="49"/>
      <c r="L125" s="49"/>
      <c r="M125" s="49"/>
      <c r="N125" s="49"/>
      <c r="O125" s="49"/>
      <c r="P125" s="49">
        <f>J125+5</f>
        <v>44316</v>
      </c>
      <c r="Q125" s="49"/>
      <c r="R125" s="49"/>
      <c r="V125" s="16"/>
      <c r="W125" s="16"/>
      <c r="X125" s="16"/>
      <c r="Y125" s="16"/>
      <c r="Z125" s="16"/>
      <c r="AA125" s="16"/>
      <c r="AB125" s="16"/>
    </row>
    <row r="126" spans="2:28" s="15" customFormat="1" ht="24" customHeight="1" hidden="1">
      <c r="B126" s="32"/>
      <c r="C126" s="33"/>
      <c r="D126" s="34"/>
      <c r="E126" s="56"/>
      <c r="F126" s="52"/>
      <c r="G126" s="28"/>
      <c r="H126" s="29" t="str">
        <f>H127</f>
        <v>TS TOKYO</v>
      </c>
      <c r="I126" s="29" t="str">
        <f>I127</f>
        <v>21004S</v>
      </c>
      <c r="J126" s="53">
        <f t="shared" si="9"/>
        <v>44311</v>
      </c>
      <c r="K126" s="49"/>
      <c r="L126" s="49"/>
      <c r="M126" s="49"/>
      <c r="N126" s="49"/>
      <c r="O126" s="49"/>
      <c r="P126" s="49"/>
      <c r="Q126" s="49">
        <f>J126+7</f>
        <v>44318</v>
      </c>
      <c r="R126" s="49"/>
      <c r="V126" s="16"/>
      <c r="W126" s="16"/>
      <c r="X126" s="16"/>
      <c r="Y126" s="16"/>
      <c r="Z126" s="16"/>
      <c r="AA126" s="16"/>
      <c r="AB126" s="16"/>
    </row>
    <row r="127" spans="2:28" s="15" customFormat="1" ht="24" customHeight="1" hidden="1" thickBot="1">
      <c r="B127" s="32"/>
      <c r="C127" s="33"/>
      <c r="D127" s="34"/>
      <c r="E127" s="56"/>
      <c r="F127" s="52"/>
      <c r="G127" s="28"/>
      <c r="H127" s="29" t="str">
        <f>H119</f>
        <v>TS TOKYO</v>
      </c>
      <c r="I127" s="27" t="str">
        <f>I119</f>
        <v>21004S</v>
      </c>
      <c r="J127" s="53">
        <f t="shared" si="9"/>
        <v>44311</v>
      </c>
      <c r="K127" s="49"/>
      <c r="L127" s="49"/>
      <c r="M127" s="49"/>
      <c r="N127" s="49"/>
      <c r="O127" s="49"/>
      <c r="P127" s="49"/>
      <c r="Q127" s="49"/>
      <c r="R127" s="49">
        <f>J127+5</f>
        <v>44316</v>
      </c>
      <c r="V127" s="16"/>
      <c r="W127" s="16"/>
      <c r="X127" s="16"/>
      <c r="Y127" s="16"/>
      <c r="Z127" s="16"/>
      <c r="AA127" s="16"/>
      <c r="AB127" s="16"/>
    </row>
    <row r="128" spans="2:28" s="15" customFormat="1" ht="24" customHeight="1" hidden="1">
      <c r="B128" s="38"/>
      <c r="C128" s="39"/>
      <c r="D128" s="40"/>
      <c r="E128" s="55"/>
      <c r="F128" s="51"/>
      <c r="G128" s="47"/>
      <c r="H128" s="43" t="s">
        <v>59</v>
      </c>
      <c r="I128" s="44" t="s">
        <v>60</v>
      </c>
      <c r="J128" s="51">
        <f t="shared" si="9"/>
        <v>44318</v>
      </c>
      <c r="K128" s="47">
        <f>J128+3</f>
        <v>44321</v>
      </c>
      <c r="L128" s="47"/>
      <c r="M128" s="47"/>
      <c r="N128" s="47"/>
      <c r="O128" s="47"/>
      <c r="P128" s="47"/>
      <c r="Q128" s="47"/>
      <c r="R128" s="47"/>
      <c r="V128" s="16"/>
      <c r="W128" s="16"/>
      <c r="X128" s="16"/>
      <c r="Y128" s="16"/>
      <c r="Z128" s="16"/>
      <c r="AA128" s="16"/>
      <c r="AB128" s="16"/>
    </row>
    <row r="129" spans="2:28" s="15" customFormat="1" ht="24" customHeight="1" hidden="1">
      <c r="B129" s="41"/>
      <c r="C129" s="33"/>
      <c r="D129" s="34"/>
      <c r="E129" s="56"/>
      <c r="F129" s="52"/>
      <c r="G129" s="28"/>
      <c r="H129" s="26" t="str">
        <f>H128</f>
        <v>A ROKU</v>
      </c>
      <c r="I129" s="27" t="str">
        <f>I128</f>
        <v>21008S</v>
      </c>
      <c r="J129" s="52">
        <f t="shared" si="9"/>
        <v>43878</v>
      </c>
      <c r="K129" s="28"/>
      <c r="L129" s="28">
        <f>+J129+4</f>
        <v>43882</v>
      </c>
      <c r="M129" s="28"/>
      <c r="N129" s="28"/>
      <c r="O129" s="28"/>
      <c r="P129" s="28"/>
      <c r="Q129" s="28"/>
      <c r="R129" s="28"/>
      <c r="V129" s="16"/>
      <c r="W129" s="16"/>
      <c r="X129" s="16"/>
      <c r="Y129" s="16"/>
      <c r="Z129" s="16"/>
      <c r="AA129" s="16"/>
      <c r="AB129" s="16"/>
    </row>
    <row r="130" spans="2:28" s="15" customFormat="1" ht="24" customHeight="1" hidden="1" thickBot="1">
      <c r="B130" s="41"/>
      <c r="C130" s="33"/>
      <c r="D130" s="34"/>
      <c r="E130" s="56"/>
      <c r="F130" s="52"/>
      <c r="G130" s="28"/>
      <c r="H130" s="29" t="s">
        <v>18</v>
      </c>
      <c r="I130" s="45" t="s">
        <v>69</v>
      </c>
      <c r="J130" s="52">
        <f t="shared" si="9"/>
        <v>44315</v>
      </c>
      <c r="K130" s="28"/>
      <c r="L130" s="28"/>
      <c r="M130" s="28">
        <f>+J130+2</f>
        <v>44317</v>
      </c>
      <c r="N130" s="28"/>
      <c r="O130" s="28"/>
      <c r="P130" s="28"/>
      <c r="Q130" s="28"/>
      <c r="R130" s="28"/>
      <c r="V130" s="16"/>
      <c r="W130" s="16"/>
      <c r="X130" s="16"/>
      <c r="Y130" s="16"/>
      <c r="Z130" s="16"/>
      <c r="AA130" s="16"/>
      <c r="AB130" s="16"/>
    </row>
    <row r="131" spans="2:28" s="15" customFormat="1" ht="24" customHeight="1" hidden="1" thickBot="1">
      <c r="B131" s="61" t="s">
        <v>56</v>
      </c>
      <c r="C131" s="59">
        <f>C115+1</f>
        <v>2115</v>
      </c>
      <c r="D131" s="60" t="s">
        <v>17</v>
      </c>
      <c r="E131" s="57" t="s">
        <v>12</v>
      </c>
      <c r="F131" s="52">
        <f>F115+7</f>
        <v>44308</v>
      </c>
      <c r="G131" s="28">
        <f>F131+2</f>
        <v>44310</v>
      </c>
      <c r="H131" s="29" t="str">
        <f>H130</f>
        <v>KANWAY GLOBAL</v>
      </c>
      <c r="I131" s="45" t="str">
        <f>I130</f>
        <v>2116N</v>
      </c>
      <c r="J131" s="53">
        <f t="shared" si="9"/>
        <v>44315</v>
      </c>
      <c r="K131" s="49"/>
      <c r="L131" s="49"/>
      <c r="M131" s="49"/>
      <c r="N131" s="49">
        <f>J131+1</f>
        <v>44316</v>
      </c>
      <c r="O131" s="49"/>
      <c r="P131" s="49"/>
      <c r="Q131" s="49"/>
      <c r="R131" s="49"/>
      <c r="V131" s="16"/>
      <c r="W131" s="16"/>
      <c r="X131" s="16"/>
      <c r="Y131" s="16"/>
      <c r="Z131" s="16"/>
      <c r="AA131" s="16"/>
      <c r="AB131" s="16"/>
    </row>
    <row r="132" spans="2:28" s="15" customFormat="1" ht="24" customHeight="1" hidden="1">
      <c r="B132" s="41"/>
      <c r="C132" s="33"/>
      <c r="D132" s="34"/>
      <c r="E132" s="56"/>
      <c r="F132" s="52"/>
      <c r="G132" s="28"/>
      <c r="H132" s="26" t="str">
        <f>H131</f>
        <v>KANWAY GLOBAL</v>
      </c>
      <c r="I132" s="27" t="str">
        <f>I130</f>
        <v>2116N</v>
      </c>
      <c r="J132" s="53">
        <f t="shared" si="9"/>
        <v>44315</v>
      </c>
      <c r="K132" s="28"/>
      <c r="L132" s="28"/>
      <c r="M132" s="28"/>
      <c r="N132" s="28"/>
      <c r="O132" s="28">
        <f>J132+3</f>
        <v>44318</v>
      </c>
      <c r="P132" s="28"/>
      <c r="Q132" s="28"/>
      <c r="R132" s="28"/>
      <c r="V132" s="16"/>
      <c r="W132" s="16"/>
      <c r="X132" s="16"/>
      <c r="Y132" s="16"/>
      <c r="Z132" s="16"/>
      <c r="AA132" s="16"/>
      <c r="AB132" s="16"/>
    </row>
    <row r="133" spans="2:28" s="15" customFormat="1" ht="24" customHeight="1" hidden="1">
      <c r="B133" s="32"/>
      <c r="C133" s="33"/>
      <c r="D133" s="34"/>
      <c r="E133" s="56"/>
      <c r="F133" s="52"/>
      <c r="G133" s="28"/>
      <c r="H133" s="29" t="s">
        <v>48</v>
      </c>
      <c r="I133" s="29" t="s">
        <v>75</v>
      </c>
      <c r="J133" s="53">
        <f t="shared" si="9"/>
        <v>44318</v>
      </c>
      <c r="K133" s="49"/>
      <c r="L133" s="49"/>
      <c r="M133" s="49"/>
      <c r="N133" s="49"/>
      <c r="O133" s="49"/>
      <c r="P133" s="49">
        <f>J133+5</f>
        <v>44323</v>
      </c>
      <c r="Q133" s="49"/>
      <c r="R133" s="49"/>
      <c r="V133" s="16"/>
      <c r="W133" s="16"/>
      <c r="X133" s="16"/>
      <c r="Y133" s="16"/>
      <c r="Z133" s="16"/>
      <c r="AA133" s="16"/>
      <c r="AB133" s="16"/>
    </row>
    <row r="134" spans="2:28" s="15" customFormat="1" ht="24" customHeight="1" hidden="1">
      <c r="B134" s="32"/>
      <c r="C134" s="33"/>
      <c r="D134" s="34"/>
      <c r="E134" s="56"/>
      <c r="F134" s="52"/>
      <c r="G134" s="28"/>
      <c r="H134" s="29" t="str">
        <f>H133</f>
        <v>TS BANGKOK</v>
      </c>
      <c r="I134" s="29" t="str">
        <f>I133</f>
        <v>21005S</v>
      </c>
      <c r="J134" s="53">
        <f t="shared" si="9"/>
        <v>44318</v>
      </c>
      <c r="K134" s="49"/>
      <c r="L134" s="49"/>
      <c r="M134" s="49"/>
      <c r="N134" s="49"/>
      <c r="O134" s="49"/>
      <c r="P134" s="49"/>
      <c r="Q134" s="49">
        <f>J134+7</f>
        <v>44325</v>
      </c>
      <c r="R134" s="49"/>
      <c r="V134" s="16"/>
      <c r="W134" s="16"/>
      <c r="X134" s="16"/>
      <c r="Y134" s="16"/>
      <c r="Z134" s="16"/>
      <c r="AA134" s="16"/>
      <c r="AB134" s="16"/>
    </row>
    <row r="135" spans="2:28" s="15" customFormat="1" ht="24" customHeight="1" hidden="1" thickBot="1">
      <c r="B135" s="32"/>
      <c r="C135" s="33"/>
      <c r="D135" s="34"/>
      <c r="E135" s="56"/>
      <c r="F135" s="52"/>
      <c r="G135" s="28"/>
      <c r="H135" s="29" t="str">
        <f>H134</f>
        <v>TS BANGKOK</v>
      </c>
      <c r="I135" s="27" t="str">
        <f>I134</f>
        <v>21005S</v>
      </c>
      <c r="J135" s="53">
        <f t="shared" si="9"/>
        <v>44318</v>
      </c>
      <c r="K135" s="49"/>
      <c r="L135" s="49"/>
      <c r="M135" s="49"/>
      <c r="N135" s="49"/>
      <c r="O135" s="49"/>
      <c r="P135" s="49"/>
      <c r="Q135" s="49"/>
      <c r="R135" s="49">
        <f>J135+5</f>
        <v>44323</v>
      </c>
      <c r="V135" s="16"/>
      <c r="W135" s="16"/>
      <c r="X135" s="16"/>
      <c r="Y135" s="16"/>
      <c r="Z135" s="16"/>
      <c r="AA135" s="16"/>
      <c r="AB135" s="16"/>
    </row>
    <row r="136" spans="2:28" s="15" customFormat="1" ht="24" customHeight="1" hidden="1">
      <c r="B136" s="38"/>
      <c r="C136" s="39"/>
      <c r="D136" s="40"/>
      <c r="E136" s="55"/>
      <c r="F136" s="51"/>
      <c r="G136" s="47"/>
      <c r="H136" s="43" t="str">
        <f>H128</f>
        <v>A ROKU</v>
      </c>
      <c r="I136" s="44" t="str">
        <f>I128</f>
        <v>21008S</v>
      </c>
      <c r="J136" s="51">
        <f t="shared" si="9"/>
        <v>44318</v>
      </c>
      <c r="K136" s="47">
        <f>J136+3</f>
        <v>44321</v>
      </c>
      <c r="L136" s="47"/>
      <c r="M136" s="47"/>
      <c r="N136" s="47"/>
      <c r="O136" s="47"/>
      <c r="P136" s="47"/>
      <c r="Q136" s="47"/>
      <c r="R136" s="47"/>
      <c r="V136" s="16"/>
      <c r="W136" s="16"/>
      <c r="X136" s="16"/>
      <c r="Y136" s="16"/>
      <c r="Z136" s="16"/>
      <c r="AA136" s="16"/>
      <c r="AB136" s="16"/>
    </row>
    <row r="137" spans="2:28" s="15" customFormat="1" ht="24" customHeight="1" hidden="1">
      <c r="B137" s="41"/>
      <c r="C137" s="33"/>
      <c r="D137" s="34"/>
      <c r="E137" s="56"/>
      <c r="F137" s="52"/>
      <c r="G137" s="28"/>
      <c r="H137" s="26" t="str">
        <f>H136</f>
        <v>A ROKU</v>
      </c>
      <c r="I137" s="27" t="str">
        <f>I136</f>
        <v>21008S</v>
      </c>
      <c r="J137" s="52">
        <f t="shared" si="9"/>
        <v>44318</v>
      </c>
      <c r="K137" s="28"/>
      <c r="L137" s="28">
        <f>+J137+4</f>
        <v>44322</v>
      </c>
      <c r="M137" s="28"/>
      <c r="N137" s="28"/>
      <c r="O137" s="28"/>
      <c r="P137" s="28"/>
      <c r="Q137" s="28"/>
      <c r="R137" s="28"/>
      <c r="V137" s="16"/>
      <c r="W137" s="16"/>
      <c r="X137" s="16"/>
      <c r="Y137" s="16"/>
      <c r="Z137" s="16"/>
      <c r="AA137" s="16"/>
      <c r="AB137" s="16"/>
    </row>
    <row r="138" spans="2:28" s="15" customFormat="1" ht="24" customHeight="1" hidden="1">
      <c r="B138" s="41"/>
      <c r="C138" s="33"/>
      <c r="D138" s="34"/>
      <c r="E138" s="56"/>
      <c r="F138" s="52"/>
      <c r="G138" s="28"/>
      <c r="H138" s="29" t="s">
        <v>70</v>
      </c>
      <c r="I138" s="45" t="s">
        <v>71</v>
      </c>
      <c r="J138" s="52">
        <f t="shared" si="9"/>
        <v>44319</v>
      </c>
      <c r="K138" s="28"/>
      <c r="L138" s="28"/>
      <c r="M138" s="28">
        <f>+J138+2</f>
        <v>44321</v>
      </c>
      <c r="N138" s="28"/>
      <c r="O138" s="28"/>
      <c r="P138" s="28"/>
      <c r="Q138" s="28"/>
      <c r="R138" s="28"/>
      <c r="V138" s="16"/>
      <c r="W138" s="16"/>
      <c r="X138" s="16"/>
      <c r="Y138" s="16"/>
      <c r="Z138" s="16"/>
      <c r="AA138" s="16"/>
      <c r="AB138" s="16"/>
    </row>
    <row r="139" spans="2:28" s="15" customFormat="1" ht="24" customHeight="1" hidden="1">
      <c r="B139" s="42" t="s">
        <v>19</v>
      </c>
      <c r="C139" s="59">
        <f>C123+1</f>
        <v>2115</v>
      </c>
      <c r="D139" s="17" t="s">
        <v>17</v>
      </c>
      <c r="E139" s="57" t="s">
        <v>11</v>
      </c>
      <c r="F139" s="52">
        <f>F123+7</f>
        <v>44311</v>
      </c>
      <c r="G139" s="28">
        <f>F139+2</f>
        <v>44313</v>
      </c>
      <c r="H139" s="29" t="str">
        <f>H138</f>
        <v>WAN HAI 215</v>
      </c>
      <c r="I139" s="45" t="str">
        <f>I138</f>
        <v>N557</v>
      </c>
      <c r="J139" s="53">
        <f t="shared" si="9"/>
        <v>44319</v>
      </c>
      <c r="K139" s="49"/>
      <c r="L139" s="49"/>
      <c r="M139" s="49"/>
      <c r="N139" s="49">
        <f>J139+3</f>
        <v>44322</v>
      </c>
      <c r="O139" s="49"/>
      <c r="P139" s="49"/>
      <c r="Q139" s="49"/>
      <c r="R139" s="49"/>
      <c r="V139" s="16"/>
      <c r="W139" s="16"/>
      <c r="X139" s="16"/>
      <c r="Y139" s="16"/>
      <c r="Z139" s="16"/>
      <c r="AA139" s="16"/>
      <c r="AB139" s="16"/>
    </row>
    <row r="140" spans="2:28" s="15" customFormat="1" ht="24" customHeight="1" hidden="1">
      <c r="B140" s="41"/>
      <c r="C140" s="33"/>
      <c r="D140" s="34"/>
      <c r="E140" s="56"/>
      <c r="F140" s="52"/>
      <c r="G140" s="28"/>
      <c r="H140" s="26" t="str">
        <f>H139</f>
        <v>WAN HAI 215</v>
      </c>
      <c r="I140" s="27" t="str">
        <f>I138</f>
        <v>N557</v>
      </c>
      <c r="J140" s="53">
        <f t="shared" si="9"/>
        <v>44319</v>
      </c>
      <c r="K140" s="28"/>
      <c r="L140" s="28"/>
      <c r="M140" s="28"/>
      <c r="N140" s="28"/>
      <c r="O140" s="28">
        <f>J140+2</f>
        <v>44321</v>
      </c>
      <c r="P140" s="28"/>
      <c r="Q140" s="28"/>
      <c r="R140" s="28"/>
      <c r="V140" s="16"/>
      <c r="W140" s="16"/>
      <c r="X140" s="16"/>
      <c r="Y140" s="16"/>
      <c r="Z140" s="16"/>
      <c r="AA140" s="16"/>
      <c r="AB140" s="16"/>
    </row>
    <row r="141" spans="2:28" s="15" customFormat="1" ht="24" customHeight="1" hidden="1">
      <c r="B141" s="32"/>
      <c r="C141" s="33"/>
      <c r="D141" s="34"/>
      <c r="E141" s="56"/>
      <c r="F141" s="52"/>
      <c r="G141" s="28"/>
      <c r="H141" s="29" t="str">
        <f>H143</f>
        <v>TS BANGKOK</v>
      </c>
      <c r="I141" s="29" t="str">
        <f>I143</f>
        <v>21005S</v>
      </c>
      <c r="J141" s="53">
        <f t="shared" si="9"/>
        <v>44318</v>
      </c>
      <c r="K141" s="49"/>
      <c r="L141" s="49"/>
      <c r="M141" s="49"/>
      <c r="N141" s="49"/>
      <c r="O141" s="49"/>
      <c r="P141" s="49">
        <f>J141+5</f>
        <v>44323</v>
      </c>
      <c r="Q141" s="49"/>
      <c r="R141" s="49"/>
      <c r="V141" s="16"/>
      <c r="W141" s="16"/>
      <c r="X141" s="16"/>
      <c r="Y141" s="16"/>
      <c r="Z141" s="16"/>
      <c r="AA141" s="16"/>
      <c r="AB141" s="16"/>
    </row>
    <row r="142" spans="2:28" s="15" customFormat="1" ht="24" customHeight="1" hidden="1">
      <c r="B142" s="32"/>
      <c r="C142" s="33"/>
      <c r="D142" s="34"/>
      <c r="E142" s="56"/>
      <c r="F142" s="52"/>
      <c r="G142" s="28"/>
      <c r="H142" s="29" t="str">
        <f>H143</f>
        <v>TS BANGKOK</v>
      </c>
      <c r="I142" s="29" t="str">
        <f>I143</f>
        <v>21005S</v>
      </c>
      <c r="J142" s="53">
        <f t="shared" si="9"/>
        <v>44318</v>
      </c>
      <c r="K142" s="49"/>
      <c r="L142" s="49"/>
      <c r="M142" s="49"/>
      <c r="N142" s="49"/>
      <c r="O142" s="49"/>
      <c r="P142" s="49"/>
      <c r="Q142" s="49">
        <f>J142+7</f>
        <v>44325</v>
      </c>
      <c r="R142" s="49"/>
      <c r="V142" s="16"/>
      <c r="W142" s="16"/>
      <c r="X142" s="16"/>
      <c r="Y142" s="16"/>
      <c r="Z142" s="16"/>
      <c r="AA142" s="16"/>
      <c r="AB142" s="16"/>
    </row>
    <row r="143" spans="2:28" s="15" customFormat="1" ht="24" customHeight="1" hidden="1" thickBot="1">
      <c r="B143" s="32"/>
      <c r="C143" s="33"/>
      <c r="D143" s="34"/>
      <c r="E143" s="56"/>
      <c r="F143" s="52"/>
      <c r="G143" s="28"/>
      <c r="H143" s="29" t="str">
        <f>H135</f>
        <v>TS BANGKOK</v>
      </c>
      <c r="I143" s="27" t="str">
        <f>I135</f>
        <v>21005S</v>
      </c>
      <c r="J143" s="53">
        <f t="shared" si="9"/>
        <v>44318</v>
      </c>
      <c r="K143" s="49"/>
      <c r="L143" s="49"/>
      <c r="M143" s="49"/>
      <c r="N143" s="49"/>
      <c r="O143" s="49"/>
      <c r="P143" s="49"/>
      <c r="Q143" s="49"/>
      <c r="R143" s="49">
        <f>J143+5</f>
        <v>44323</v>
      </c>
      <c r="V143" s="16"/>
      <c r="W143" s="16"/>
      <c r="X143" s="16"/>
      <c r="Y143" s="16"/>
      <c r="Z143" s="16"/>
      <c r="AA143" s="16"/>
      <c r="AB143" s="16"/>
    </row>
    <row r="144" spans="2:28" s="15" customFormat="1" ht="24" customHeight="1">
      <c r="B144" s="38"/>
      <c r="C144" s="39"/>
      <c r="D144" s="40"/>
      <c r="E144" s="55"/>
      <c r="F144" s="51"/>
      <c r="G144" s="47"/>
      <c r="H144" s="43" t="s">
        <v>59</v>
      </c>
      <c r="I144" s="44" t="s">
        <v>61</v>
      </c>
      <c r="J144" s="51">
        <f>J136+7</f>
        <v>44325</v>
      </c>
      <c r="K144" s="47">
        <f>J144+3</f>
        <v>44328</v>
      </c>
      <c r="L144" s="47"/>
      <c r="M144" s="47"/>
      <c r="N144" s="47"/>
      <c r="O144" s="47"/>
      <c r="P144" s="47"/>
      <c r="Q144" s="47"/>
      <c r="R144" s="47"/>
      <c r="V144" s="16"/>
      <c r="W144" s="16"/>
      <c r="X144" s="16"/>
      <c r="Y144" s="16"/>
      <c r="Z144" s="16"/>
      <c r="AA144" s="16"/>
      <c r="AB144" s="16"/>
    </row>
    <row r="145" spans="2:28" s="15" customFormat="1" ht="24" customHeight="1">
      <c r="B145" s="41"/>
      <c r="C145" s="33"/>
      <c r="D145" s="34"/>
      <c r="E145" s="56"/>
      <c r="F145" s="52"/>
      <c r="G145" s="28"/>
      <c r="H145" s="26" t="str">
        <f>H144</f>
        <v>A ROKU</v>
      </c>
      <c r="I145" s="27" t="str">
        <f>I144</f>
        <v>21009S</v>
      </c>
      <c r="J145" s="52">
        <f>J144</f>
        <v>44325</v>
      </c>
      <c r="K145" s="28"/>
      <c r="L145" s="28">
        <f>+J145+4</f>
        <v>44329</v>
      </c>
      <c r="M145" s="28"/>
      <c r="N145" s="28"/>
      <c r="O145" s="28"/>
      <c r="P145" s="28"/>
      <c r="Q145" s="28"/>
      <c r="R145" s="28"/>
      <c r="V145" s="16"/>
      <c r="W145" s="16"/>
      <c r="X145" s="16"/>
      <c r="Y145" s="16"/>
      <c r="Z145" s="16"/>
      <c r="AA145" s="16"/>
      <c r="AB145" s="16"/>
    </row>
    <row r="146" spans="2:28" s="15" customFormat="1" ht="24" customHeight="1">
      <c r="B146" s="41"/>
      <c r="C146" s="33"/>
      <c r="D146" s="34"/>
      <c r="E146" s="56"/>
      <c r="F146" s="52"/>
      <c r="G146" s="28"/>
      <c r="H146" s="29" t="s">
        <v>18</v>
      </c>
      <c r="I146" s="45" t="s">
        <v>72</v>
      </c>
      <c r="J146" s="52">
        <f aca="true" t="shared" si="10" ref="J146:J151">J138+7</f>
        <v>44326</v>
      </c>
      <c r="K146" s="28"/>
      <c r="L146" s="28"/>
      <c r="M146" s="28">
        <f>+J146+2</f>
        <v>44328</v>
      </c>
      <c r="N146" s="28"/>
      <c r="O146" s="28"/>
      <c r="P146" s="28"/>
      <c r="Q146" s="28"/>
      <c r="R146" s="28"/>
      <c r="V146" s="16"/>
      <c r="W146" s="16"/>
      <c r="X146" s="16"/>
      <c r="Y146" s="16"/>
      <c r="Z146" s="16"/>
      <c r="AA146" s="16"/>
      <c r="AB146" s="16"/>
    </row>
    <row r="147" spans="2:28" s="15" customFormat="1" ht="24" customHeight="1">
      <c r="B147" s="42" t="s">
        <v>20</v>
      </c>
      <c r="C147" s="59">
        <f>C131+1</f>
        <v>2116</v>
      </c>
      <c r="D147" s="60" t="s">
        <v>17</v>
      </c>
      <c r="E147" s="57" t="s">
        <v>12</v>
      </c>
      <c r="F147" s="52">
        <f>F131+7</f>
        <v>44315</v>
      </c>
      <c r="G147" s="28">
        <f>F147+3</f>
        <v>44318</v>
      </c>
      <c r="H147" s="29" t="str">
        <f>H146</f>
        <v>KANWAY GLOBAL</v>
      </c>
      <c r="I147" s="46" t="str">
        <f>I146</f>
        <v>2117N</v>
      </c>
      <c r="J147" s="52">
        <f t="shared" si="10"/>
        <v>44326</v>
      </c>
      <c r="K147" s="49"/>
      <c r="L147" s="49"/>
      <c r="M147" s="49"/>
      <c r="N147" s="49">
        <f>J147+1</f>
        <v>44327</v>
      </c>
      <c r="O147" s="49"/>
      <c r="P147" s="49"/>
      <c r="Q147" s="49"/>
      <c r="R147" s="49"/>
      <c r="V147" s="16"/>
      <c r="W147" s="16"/>
      <c r="X147" s="16"/>
      <c r="Y147" s="16"/>
      <c r="Z147" s="16"/>
      <c r="AA147" s="16"/>
      <c r="AB147" s="16"/>
    </row>
    <row r="148" spans="2:28" s="15" customFormat="1" ht="24" customHeight="1">
      <c r="B148" s="41"/>
      <c r="C148" s="33"/>
      <c r="D148" s="34"/>
      <c r="E148" s="56"/>
      <c r="F148" s="52"/>
      <c r="G148" s="28"/>
      <c r="H148" s="26" t="str">
        <f>H147</f>
        <v>KANWAY GLOBAL</v>
      </c>
      <c r="I148" s="46" t="str">
        <f>I147</f>
        <v>2117N</v>
      </c>
      <c r="J148" s="52">
        <f t="shared" si="10"/>
        <v>44326</v>
      </c>
      <c r="K148" s="28"/>
      <c r="L148" s="28"/>
      <c r="M148" s="28"/>
      <c r="N148" s="28"/>
      <c r="O148" s="28">
        <f>J148+3</f>
        <v>44329</v>
      </c>
      <c r="P148" s="28"/>
      <c r="Q148" s="28"/>
      <c r="R148" s="28"/>
      <c r="V148" s="16"/>
      <c r="W148" s="16"/>
      <c r="X148" s="16"/>
      <c r="Y148" s="16"/>
      <c r="Z148" s="16"/>
      <c r="AA148" s="16"/>
      <c r="AB148" s="16"/>
    </row>
    <row r="149" spans="2:28" s="15" customFormat="1" ht="24" customHeight="1">
      <c r="B149" s="32"/>
      <c r="C149" s="33"/>
      <c r="D149" s="34"/>
      <c r="E149" s="56"/>
      <c r="F149" s="52"/>
      <c r="G149" s="28"/>
      <c r="H149" s="29" t="s">
        <v>48</v>
      </c>
      <c r="I149" s="29" t="s">
        <v>75</v>
      </c>
      <c r="J149" s="53">
        <f t="shared" si="10"/>
        <v>44325</v>
      </c>
      <c r="K149" s="49"/>
      <c r="L149" s="49"/>
      <c r="M149" s="49"/>
      <c r="N149" s="49"/>
      <c r="O149" s="49"/>
      <c r="P149" s="49">
        <f>J149+5</f>
        <v>44330</v>
      </c>
      <c r="Q149" s="49"/>
      <c r="R149" s="49"/>
      <c r="V149" s="16"/>
      <c r="W149" s="16"/>
      <c r="X149" s="16"/>
      <c r="Y149" s="16"/>
      <c r="Z149" s="16"/>
      <c r="AA149" s="16"/>
      <c r="AB149" s="16"/>
    </row>
    <row r="150" spans="2:28" s="15" customFormat="1" ht="24" customHeight="1">
      <c r="B150" s="32"/>
      <c r="C150" s="33"/>
      <c r="D150" s="34"/>
      <c r="E150" s="56"/>
      <c r="F150" s="52"/>
      <c r="G150" s="28"/>
      <c r="H150" s="29" t="str">
        <f>H149</f>
        <v>TS BANGKOK</v>
      </c>
      <c r="I150" s="29" t="str">
        <f>I149</f>
        <v>21005S</v>
      </c>
      <c r="J150" s="53">
        <f t="shared" si="10"/>
        <v>44325</v>
      </c>
      <c r="K150" s="49"/>
      <c r="L150" s="49"/>
      <c r="M150" s="49"/>
      <c r="N150" s="49"/>
      <c r="O150" s="49"/>
      <c r="P150" s="49"/>
      <c r="Q150" s="49">
        <f>J150+7</f>
        <v>44332</v>
      </c>
      <c r="R150" s="49"/>
      <c r="V150" s="16"/>
      <c r="W150" s="16"/>
      <c r="X150" s="16"/>
      <c r="Y150" s="16"/>
      <c r="Z150" s="16"/>
      <c r="AA150" s="16"/>
      <c r="AB150" s="16"/>
    </row>
    <row r="151" spans="2:28" s="15" customFormat="1" ht="24" customHeight="1" thickBot="1">
      <c r="B151" s="32"/>
      <c r="C151" s="33"/>
      <c r="D151" s="34"/>
      <c r="E151" s="56"/>
      <c r="F151" s="52"/>
      <c r="G151" s="28"/>
      <c r="H151" s="29" t="str">
        <f>H150</f>
        <v>TS BANGKOK</v>
      </c>
      <c r="I151" s="27" t="str">
        <f>I150</f>
        <v>21005S</v>
      </c>
      <c r="J151" s="53">
        <f t="shared" si="10"/>
        <v>44325</v>
      </c>
      <c r="K151" s="49"/>
      <c r="L151" s="49"/>
      <c r="M151" s="49"/>
      <c r="N151" s="49"/>
      <c r="O151" s="49"/>
      <c r="P151" s="49"/>
      <c r="Q151" s="49"/>
      <c r="R151" s="49">
        <f>J151+5</f>
        <v>44330</v>
      </c>
      <c r="V151" s="16"/>
      <c r="W151" s="16"/>
      <c r="X151" s="16"/>
      <c r="Y151" s="16"/>
      <c r="Z151" s="16"/>
      <c r="AA151" s="16"/>
      <c r="AB151" s="16"/>
    </row>
    <row r="152" spans="2:28" s="15" customFormat="1" ht="24" customHeight="1">
      <c r="B152" s="38"/>
      <c r="C152" s="39"/>
      <c r="D152" s="40"/>
      <c r="E152" s="55"/>
      <c r="F152" s="51"/>
      <c r="G152" s="47"/>
      <c r="H152" s="43" t="str">
        <f>H144</f>
        <v>A ROKU</v>
      </c>
      <c r="I152" s="44" t="str">
        <f>I144</f>
        <v>21009S</v>
      </c>
      <c r="J152" s="51">
        <f aca="true" t="shared" si="11" ref="J152:J176">J136+7</f>
        <v>44325</v>
      </c>
      <c r="K152" s="47">
        <f>J152+3</f>
        <v>44328</v>
      </c>
      <c r="L152" s="47"/>
      <c r="M152" s="47"/>
      <c r="N152" s="47"/>
      <c r="O152" s="47"/>
      <c r="P152" s="47"/>
      <c r="Q152" s="47"/>
      <c r="R152" s="47"/>
      <c r="V152" s="16"/>
      <c r="W152" s="16"/>
      <c r="X152" s="16"/>
      <c r="Y152" s="16"/>
      <c r="Z152" s="16"/>
      <c r="AA152" s="16"/>
      <c r="AB152" s="16"/>
    </row>
    <row r="153" spans="2:28" s="15" customFormat="1" ht="24" customHeight="1">
      <c r="B153" s="41"/>
      <c r="C153" s="33"/>
      <c r="D153" s="34"/>
      <c r="E153" s="56"/>
      <c r="F153" s="52"/>
      <c r="G153" s="28"/>
      <c r="H153" s="26" t="str">
        <f>H152</f>
        <v>A ROKU</v>
      </c>
      <c r="I153" s="27" t="str">
        <f>I152</f>
        <v>21009S</v>
      </c>
      <c r="J153" s="52">
        <f t="shared" si="11"/>
        <v>44325</v>
      </c>
      <c r="K153" s="28"/>
      <c r="L153" s="28">
        <f>+J153+4</f>
        <v>44329</v>
      </c>
      <c r="M153" s="28"/>
      <c r="N153" s="28"/>
      <c r="O153" s="28"/>
      <c r="P153" s="28"/>
      <c r="Q153" s="28"/>
      <c r="R153" s="28"/>
      <c r="V153" s="16"/>
      <c r="W153" s="16"/>
      <c r="X153" s="16"/>
      <c r="Y153" s="16"/>
      <c r="Z153" s="16"/>
      <c r="AA153" s="16"/>
      <c r="AB153" s="16"/>
    </row>
    <row r="154" spans="2:28" s="15" customFormat="1" ht="24" customHeight="1">
      <c r="B154" s="41"/>
      <c r="C154" s="33"/>
      <c r="D154" s="34"/>
      <c r="E154" s="56"/>
      <c r="F154" s="52"/>
      <c r="G154" s="28"/>
      <c r="H154" s="29" t="s">
        <v>63</v>
      </c>
      <c r="I154" s="45" t="s">
        <v>64</v>
      </c>
      <c r="J154" s="52">
        <f>J138+7</f>
        <v>44326</v>
      </c>
      <c r="K154" s="28"/>
      <c r="L154" s="28"/>
      <c r="M154" s="28">
        <f>+J154+2</f>
        <v>44328</v>
      </c>
      <c r="N154" s="28"/>
      <c r="O154" s="28"/>
      <c r="P154" s="28"/>
      <c r="Q154" s="28"/>
      <c r="R154" s="28"/>
      <c r="V154" s="16"/>
      <c r="W154" s="16"/>
      <c r="X154" s="16"/>
      <c r="Y154" s="16"/>
      <c r="Z154" s="16"/>
      <c r="AA154" s="16"/>
      <c r="AB154" s="16"/>
    </row>
    <row r="155" spans="2:28" s="15" customFormat="1" ht="24" customHeight="1">
      <c r="B155" s="42" t="s">
        <v>80</v>
      </c>
      <c r="C155" s="59">
        <f>C139+1</f>
        <v>2116</v>
      </c>
      <c r="D155" s="17" t="s">
        <v>17</v>
      </c>
      <c r="E155" s="57" t="s">
        <v>11</v>
      </c>
      <c r="F155" s="52">
        <f>F139+7</f>
        <v>44318</v>
      </c>
      <c r="G155" s="28">
        <f>F155+3</f>
        <v>44321</v>
      </c>
      <c r="H155" s="29" t="str">
        <f>H154</f>
        <v>WAN HAI 317</v>
      </c>
      <c r="I155" s="46" t="str">
        <f>I154</f>
        <v>N182</v>
      </c>
      <c r="J155" s="53">
        <f t="shared" si="11"/>
        <v>44326</v>
      </c>
      <c r="K155" s="49"/>
      <c r="L155" s="49"/>
      <c r="M155" s="49"/>
      <c r="N155" s="49">
        <f>J155+3</f>
        <v>44329</v>
      </c>
      <c r="O155" s="49"/>
      <c r="P155" s="49"/>
      <c r="Q155" s="49"/>
      <c r="R155" s="49"/>
      <c r="V155" s="16"/>
      <c r="W155" s="16"/>
      <c r="X155" s="16"/>
      <c r="Y155" s="16"/>
      <c r="Z155" s="16"/>
      <c r="AA155" s="16"/>
      <c r="AB155" s="16"/>
    </row>
    <row r="156" spans="2:28" s="15" customFormat="1" ht="24" customHeight="1">
      <c r="B156" s="41"/>
      <c r="C156" s="33"/>
      <c r="D156" s="34"/>
      <c r="E156" s="56"/>
      <c r="F156" s="52"/>
      <c r="G156" s="28"/>
      <c r="H156" s="26" t="str">
        <f>H155</f>
        <v>WAN HAI 317</v>
      </c>
      <c r="I156" s="46" t="str">
        <f>I155</f>
        <v>N182</v>
      </c>
      <c r="J156" s="53">
        <f t="shared" si="11"/>
        <v>44326</v>
      </c>
      <c r="K156" s="28"/>
      <c r="L156" s="28"/>
      <c r="M156" s="28"/>
      <c r="N156" s="28"/>
      <c r="O156" s="28">
        <f>J156+2</f>
        <v>44328</v>
      </c>
      <c r="P156" s="28"/>
      <c r="Q156" s="28"/>
      <c r="R156" s="28"/>
      <c r="V156" s="16"/>
      <c r="W156" s="16"/>
      <c r="X156" s="16"/>
      <c r="Y156" s="16"/>
      <c r="Z156" s="16"/>
      <c r="AA156" s="16"/>
      <c r="AB156" s="16"/>
    </row>
    <row r="157" spans="2:28" s="15" customFormat="1" ht="24" customHeight="1">
      <c r="B157" s="32"/>
      <c r="C157" s="33"/>
      <c r="D157" s="34"/>
      <c r="E157" s="56"/>
      <c r="F157" s="52"/>
      <c r="G157" s="28"/>
      <c r="H157" s="29" t="str">
        <f>H159</f>
        <v>TS BANGKOK</v>
      </c>
      <c r="I157" s="29" t="str">
        <f>I159</f>
        <v>21005S</v>
      </c>
      <c r="J157" s="53">
        <f t="shared" si="11"/>
        <v>44325</v>
      </c>
      <c r="K157" s="49"/>
      <c r="L157" s="49"/>
      <c r="M157" s="49"/>
      <c r="N157" s="49"/>
      <c r="O157" s="49"/>
      <c r="P157" s="49">
        <f>J157+5</f>
        <v>44330</v>
      </c>
      <c r="Q157" s="49"/>
      <c r="R157" s="49"/>
      <c r="V157" s="16"/>
      <c r="W157" s="16"/>
      <c r="X157" s="16"/>
      <c r="Y157" s="16"/>
      <c r="Z157" s="16"/>
      <c r="AA157" s="16"/>
      <c r="AB157" s="16"/>
    </row>
    <row r="158" spans="2:28" s="15" customFormat="1" ht="24" customHeight="1">
      <c r="B158" s="32"/>
      <c r="C158" s="33"/>
      <c r="D158" s="34"/>
      <c r="E158" s="56"/>
      <c r="F158" s="52"/>
      <c r="G158" s="28"/>
      <c r="H158" s="29" t="str">
        <f>H159</f>
        <v>TS BANGKOK</v>
      </c>
      <c r="I158" s="29" t="str">
        <f>I159</f>
        <v>21005S</v>
      </c>
      <c r="J158" s="53">
        <f t="shared" si="11"/>
        <v>44325</v>
      </c>
      <c r="K158" s="49"/>
      <c r="L158" s="49"/>
      <c r="M158" s="49"/>
      <c r="N158" s="49"/>
      <c r="O158" s="49"/>
      <c r="P158" s="49"/>
      <c r="Q158" s="49">
        <f>J158+7</f>
        <v>44332</v>
      </c>
      <c r="R158" s="49"/>
      <c r="V158" s="16"/>
      <c r="W158" s="16"/>
      <c r="X158" s="16"/>
      <c r="Y158" s="16"/>
      <c r="Z158" s="16"/>
      <c r="AA158" s="16"/>
      <c r="AB158" s="16"/>
    </row>
    <row r="159" spans="2:28" s="15" customFormat="1" ht="24" customHeight="1" thickBot="1">
      <c r="B159" s="32"/>
      <c r="C159" s="33"/>
      <c r="D159" s="34"/>
      <c r="E159" s="56"/>
      <c r="F159" s="52"/>
      <c r="G159" s="28"/>
      <c r="H159" s="29" t="str">
        <f>H151</f>
        <v>TS BANGKOK</v>
      </c>
      <c r="I159" s="27" t="str">
        <f>I151</f>
        <v>21005S</v>
      </c>
      <c r="J159" s="53">
        <f t="shared" si="11"/>
        <v>44325</v>
      </c>
      <c r="K159" s="49"/>
      <c r="L159" s="49"/>
      <c r="M159" s="49"/>
      <c r="N159" s="49"/>
      <c r="O159" s="49"/>
      <c r="P159" s="49"/>
      <c r="Q159" s="49"/>
      <c r="R159" s="49">
        <f>J159+5</f>
        <v>44330</v>
      </c>
      <c r="V159" s="16"/>
      <c r="W159" s="16"/>
      <c r="X159" s="16"/>
      <c r="Y159" s="16"/>
      <c r="Z159" s="16"/>
      <c r="AA159" s="16"/>
      <c r="AB159" s="16"/>
    </row>
    <row r="160" spans="2:28" s="15" customFormat="1" ht="24" customHeight="1">
      <c r="B160" s="38"/>
      <c r="C160" s="39"/>
      <c r="D160" s="40"/>
      <c r="E160" s="55"/>
      <c r="F160" s="51"/>
      <c r="G160" s="47"/>
      <c r="H160" s="43" t="s">
        <v>76</v>
      </c>
      <c r="I160" s="44" t="s">
        <v>77</v>
      </c>
      <c r="J160" s="51">
        <f t="shared" si="11"/>
        <v>44332</v>
      </c>
      <c r="K160" s="47">
        <f>J160+3</f>
        <v>44335</v>
      </c>
      <c r="L160" s="47"/>
      <c r="M160" s="47"/>
      <c r="N160" s="47"/>
      <c r="O160" s="47"/>
      <c r="P160" s="47"/>
      <c r="Q160" s="47"/>
      <c r="R160" s="47"/>
      <c r="V160" s="16"/>
      <c r="W160" s="16"/>
      <c r="X160" s="16"/>
      <c r="Y160" s="16"/>
      <c r="Z160" s="16"/>
      <c r="AA160" s="16"/>
      <c r="AB160" s="16"/>
    </row>
    <row r="161" spans="2:28" s="15" customFormat="1" ht="24" customHeight="1">
      <c r="B161" s="41"/>
      <c r="C161" s="33"/>
      <c r="D161" s="34"/>
      <c r="E161" s="56"/>
      <c r="F161" s="52"/>
      <c r="G161" s="28"/>
      <c r="H161" s="26" t="str">
        <f>H160</f>
        <v>MITRA BHUM</v>
      </c>
      <c r="I161" s="27" t="str">
        <f>I160</f>
        <v>21016S</v>
      </c>
      <c r="J161" s="52">
        <f t="shared" si="11"/>
        <v>44332</v>
      </c>
      <c r="K161" s="28"/>
      <c r="L161" s="28">
        <f>+J161+4</f>
        <v>44336</v>
      </c>
      <c r="M161" s="28"/>
      <c r="N161" s="28"/>
      <c r="O161" s="28"/>
      <c r="P161" s="28"/>
      <c r="Q161" s="28"/>
      <c r="R161" s="28"/>
      <c r="V161" s="16"/>
      <c r="W161" s="16"/>
      <c r="X161" s="16"/>
      <c r="Y161" s="16"/>
      <c r="Z161" s="16"/>
      <c r="AA161" s="16"/>
      <c r="AB161" s="16"/>
    </row>
    <row r="162" spans="2:28" s="15" customFormat="1" ht="24" customHeight="1" thickBot="1">
      <c r="B162" s="41"/>
      <c r="C162" s="33"/>
      <c r="D162" s="34"/>
      <c r="E162" s="56"/>
      <c r="F162" s="52"/>
      <c r="G162" s="28"/>
      <c r="H162" s="29" t="s">
        <v>18</v>
      </c>
      <c r="I162" s="45" t="s">
        <v>65</v>
      </c>
      <c r="J162" s="52">
        <f t="shared" si="11"/>
        <v>44333</v>
      </c>
      <c r="K162" s="28"/>
      <c r="L162" s="28"/>
      <c r="M162" s="28">
        <f>+J162+2</f>
        <v>44335</v>
      </c>
      <c r="N162" s="28"/>
      <c r="O162" s="28"/>
      <c r="P162" s="28"/>
      <c r="Q162" s="28"/>
      <c r="R162" s="28"/>
      <c r="V162" s="16"/>
      <c r="W162" s="16"/>
      <c r="X162" s="16"/>
      <c r="Y162" s="16"/>
      <c r="Z162" s="16"/>
      <c r="AA162" s="16"/>
      <c r="AB162" s="16"/>
    </row>
    <row r="163" spans="2:28" s="15" customFormat="1" ht="24" customHeight="1" thickBot="1">
      <c r="B163" s="61" t="s">
        <v>81</v>
      </c>
      <c r="C163" s="59">
        <v>836</v>
      </c>
      <c r="D163" s="60" t="s">
        <v>17</v>
      </c>
      <c r="E163" s="57" t="s">
        <v>12</v>
      </c>
      <c r="F163" s="52">
        <f>F147+7</f>
        <v>44322</v>
      </c>
      <c r="G163" s="28">
        <f>F163+2</f>
        <v>44324</v>
      </c>
      <c r="H163" s="29" t="str">
        <f>H162</f>
        <v>KANWAY GLOBAL</v>
      </c>
      <c r="I163" s="46" t="str">
        <f>I162</f>
        <v>2114N</v>
      </c>
      <c r="J163" s="53">
        <f t="shared" si="11"/>
        <v>44333</v>
      </c>
      <c r="K163" s="49"/>
      <c r="L163" s="49"/>
      <c r="M163" s="49"/>
      <c r="N163" s="49">
        <f>J163+1</f>
        <v>44334</v>
      </c>
      <c r="O163" s="49"/>
      <c r="P163" s="49"/>
      <c r="Q163" s="49"/>
      <c r="R163" s="49"/>
      <c r="V163" s="16"/>
      <c r="W163" s="16"/>
      <c r="X163" s="16"/>
      <c r="Y163" s="16"/>
      <c r="Z163" s="16"/>
      <c r="AA163" s="16"/>
      <c r="AB163" s="16"/>
    </row>
    <row r="164" spans="2:28" s="15" customFormat="1" ht="24" customHeight="1">
      <c r="B164" s="41"/>
      <c r="C164" s="33"/>
      <c r="D164" s="34"/>
      <c r="E164" s="56"/>
      <c r="F164" s="52"/>
      <c r="G164" s="28"/>
      <c r="H164" s="26" t="str">
        <f>H163</f>
        <v>KANWAY GLOBAL</v>
      </c>
      <c r="I164" s="46" t="str">
        <f>I163</f>
        <v>2114N</v>
      </c>
      <c r="J164" s="53">
        <f t="shared" si="11"/>
        <v>44333</v>
      </c>
      <c r="K164" s="28"/>
      <c r="L164" s="28"/>
      <c r="M164" s="28"/>
      <c r="N164" s="28"/>
      <c r="O164" s="28">
        <f>J164+3</f>
        <v>44336</v>
      </c>
      <c r="P164" s="28"/>
      <c r="Q164" s="28"/>
      <c r="R164" s="28"/>
      <c r="V164" s="16"/>
      <c r="W164" s="16"/>
      <c r="X164" s="16"/>
      <c r="Y164" s="16"/>
      <c r="Z164" s="16"/>
      <c r="AA164" s="16"/>
      <c r="AB164" s="16"/>
    </row>
    <row r="165" spans="2:28" s="15" customFormat="1" ht="24" customHeight="1">
      <c r="B165" s="32"/>
      <c r="C165" s="33"/>
      <c r="D165" s="34"/>
      <c r="E165" s="56"/>
      <c r="F165" s="52"/>
      <c r="G165" s="28"/>
      <c r="H165" s="29" t="s">
        <v>73</v>
      </c>
      <c r="I165" s="29" t="s">
        <v>75</v>
      </c>
      <c r="J165" s="53">
        <f t="shared" si="11"/>
        <v>44332</v>
      </c>
      <c r="K165" s="49"/>
      <c r="L165" s="49"/>
      <c r="M165" s="49"/>
      <c r="N165" s="49"/>
      <c r="O165" s="49"/>
      <c r="P165" s="49">
        <f>J165+5</f>
        <v>44337</v>
      </c>
      <c r="Q165" s="49"/>
      <c r="R165" s="49"/>
      <c r="V165" s="16"/>
      <c r="W165" s="16"/>
      <c r="X165" s="16"/>
      <c r="Y165" s="16"/>
      <c r="Z165" s="16"/>
      <c r="AA165" s="16"/>
      <c r="AB165" s="16"/>
    </row>
    <row r="166" spans="2:28" s="15" customFormat="1" ht="24" customHeight="1">
      <c r="B166" s="32"/>
      <c r="C166" s="33"/>
      <c r="D166" s="34"/>
      <c r="E166" s="56"/>
      <c r="F166" s="52"/>
      <c r="G166" s="28"/>
      <c r="H166" s="29" t="str">
        <f>H165</f>
        <v>TS KAOHSIUNG</v>
      </c>
      <c r="I166" s="29" t="str">
        <f>I165</f>
        <v>21005S</v>
      </c>
      <c r="J166" s="53">
        <f t="shared" si="11"/>
        <v>44332</v>
      </c>
      <c r="K166" s="49"/>
      <c r="L166" s="49"/>
      <c r="M166" s="49"/>
      <c r="N166" s="49"/>
      <c r="O166" s="49"/>
      <c r="P166" s="49"/>
      <c r="Q166" s="49">
        <f>J166+7</f>
        <v>44339</v>
      </c>
      <c r="R166" s="49"/>
      <c r="V166" s="16"/>
      <c r="W166" s="16"/>
      <c r="X166" s="16"/>
      <c r="Y166" s="16"/>
      <c r="Z166" s="16"/>
      <c r="AA166" s="16"/>
      <c r="AB166" s="16"/>
    </row>
    <row r="167" spans="2:28" s="15" customFormat="1" ht="24" customHeight="1" thickBot="1">
      <c r="B167" s="32"/>
      <c r="C167" s="33"/>
      <c r="D167" s="34"/>
      <c r="E167" s="56"/>
      <c r="F167" s="52"/>
      <c r="G167" s="28"/>
      <c r="H167" s="29" t="str">
        <f>H166</f>
        <v>TS KAOHSIUNG</v>
      </c>
      <c r="I167" s="27" t="str">
        <f>I166</f>
        <v>21005S</v>
      </c>
      <c r="J167" s="53">
        <f t="shared" si="11"/>
        <v>44332</v>
      </c>
      <c r="K167" s="49"/>
      <c r="L167" s="49"/>
      <c r="M167" s="49"/>
      <c r="N167" s="49"/>
      <c r="O167" s="49"/>
      <c r="P167" s="49"/>
      <c r="Q167" s="49"/>
      <c r="R167" s="49">
        <f>J167+5</f>
        <v>44337</v>
      </c>
      <c r="V167" s="16"/>
      <c r="W167" s="16"/>
      <c r="X167" s="16"/>
      <c r="Y167" s="16"/>
      <c r="Z167" s="16"/>
      <c r="AA167" s="16"/>
      <c r="AB167" s="16"/>
    </row>
    <row r="168" spans="2:28" s="15" customFormat="1" ht="24" customHeight="1">
      <c r="B168" s="38"/>
      <c r="C168" s="39"/>
      <c r="D168" s="40"/>
      <c r="E168" s="55"/>
      <c r="F168" s="51"/>
      <c r="G168" s="47"/>
      <c r="H168" s="43" t="str">
        <f>H160</f>
        <v>MITRA BHUM</v>
      </c>
      <c r="I168" s="44" t="str">
        <f>I160</f>
        <v>21016S</v>
      </c>
      <c r="J168" s="51">
        <f t="shared" si="11"/>
        <v>44332</v>
      </c>
      <c r="K168" s="47">
        <f>J168+3</f>
        <v>44335</v>
      </c>
      <c r="L168" s="47"/>
      <c r="M168" s="47"/>
      <c r="N168" s="47"/>
      <c r="O168" s="47"/>
      <c r="P168" s="47"/>
      <c r="Q168" s="47"/>
      <c r="R168" s="47"/>
      <c r="V168" s="16"/>
      <c r="W168" s="16"/>
      <c r="X168" s="16"/>
      <c r="Y168" s="16"/>
      <c r="Z168" s="16"/>
      <c r="AA168" s="16"/>
      <c r="AB168" s="16"/>
    </row>
    <row r="169" spans="2:28" s="15" customFormat="1" ht="24" customHeight="1">
      <c r="B169" s="41"/>
      <c r="C169" s="33"/>
      <c r="D169" s="34"/>
      <c r="E169" s="56"/>
      <c r="F169" s="52"/>
      <c r="G169" s="28"/>
      <c r="H169" s="26" t="str">
        <f>H168</f>
        <v>MITRA BHUM</v>
      </c>
      <c r="I169" s="27" t="str">
        <f>I168</f>
        <v>21016S</v>
      </c>
      <c r="J169" s="52">
        <f t="shared" si="11"/>
        <v>44332</v>
      </c>
      <c r="K169" s="28"/>
      <c r="L169" s="28">
        <f>+J169+4</f>
        <v>44336</v>
      </c>
      <c r="M169" s="28"/>
      <c r="N169" s="28"/>
      <c r="O169" s="28"/>
      <c r="P169" s="28"/>
      <c r="Q169" s="28"/>
      <c r="R169" s="28"/>
      <c r="V169" s="16"/>
      <c r="W169" s="16"/>
      <c r="X169" s="16"/>
      <c r="Y169" s="16"/>
      <c r="Z169" s="16"/>
      <c r="AA169" s="16"/>
      <c r="AB169" s="16"/>
    </row>
    <row r="170" spans="2:28" s="15" customFormat="1" ht="24" customHeight="1">
      <c r="B170" s="41"/>
      <c r="C170" s="33"/>
      <c r="D170" s="34"/>
      <c r="E170" s="56"/>
      <c r="F170" s="52"/>
      <c r="G170" s="28"/>
      <c r="H170" s="29" t="s">
        <v>34</v>
      </c>
      <c r="I170" s="45" t="s">
        <v>66</v>
      </c>
      <c r="J170" s="52">
        <f>J154+7</f>
        <v>44333</v>
      </c>
      <c r="K170" s="28"/>
      <c r="L170" s="28"/>
      <c r="M170" s="28">
        <f>+J170+2</f>
        <v>44335</v>
      </c>
      <c r="N170" s="28"/>
      <c r="O170" s="28"/>
      <c r="P170" s="28"/>
      <c r="Q170" s="28"/>
      <c r="R170" s="28"/>
      <c r="V170" s="16"/>
      <c r="W170" s="16"/>
      <c r="X170" s="16"/>
      <c r="Y170" s="16"/>
      <c r="Z170" s="16"/>
      <c r="AA170" s="16"/>
      <c r="AB170" s="16"/>
    </row>
    <row r="171" spans="2:28" s="15" customFormat="1" ht="24" customHeight="1">
      <c r="B171" s="42" t="s">
        <v>29</v>
      </c>
      <c r="C171" s="59">
        <f>C155+1</f>
        <v>2117</v>
      </c>
      <c r="D171" s="17" t="s">
        <v>17</v>
      </c>
      <c r="E171" s="57" t="s">
        <v>11</v>
      </c>
      <c r="F171" s="52">
        <f>F155+7</f>
        <v>44325</v>
      </c>
      <c r="G171" s="28">
        <f>F171+2</f>
        <v>44327</v>
      </c>
      <c r="H171" s="29" t="str">
        <f>H170</f>
        <v>WAN HAI 315</v>
      </c>
      <c r="I171" s="46" t="str">
        <f>I170</f>
        <v>N197</v>
      </c>
      <c r="J171" s="53">
        <f t="shared" si="11"/>
        <v>44333</v>
      </c>
      <c r="K171" s="49"/>
      <c r="L171" s="49"/>
      <c r="M171" s="49"/>
      <c r="N171" s="49">
        <f>J171+3</f>
        <v>44336</v>
      </c>
      <c r="O171" s="49"/>
      <c r="P171" s="49"/>
      <c r="Q171" s="49"/>
      <c r="R171" s="49"/>
      <c r="V171" s="16"/>
      <c r="W171" s="16"/>
      <c r="X171" s="16"/>
      <c r="Y171" s="16"/>
      <c r="Z171" s="16"/>
      <c r="AA171" s="16"/>
      <c r="AB171" s="16"/>
    </row>
    <row r="172" spans="2:28" s="15" customFormat="1" ht="24" customHeight="1">
      <c r="B172" s="41"/>
      <c r="C172" s="33"/>
      <c r="D172" s="34"/>
      <c r="E172" s="56"/>
      <c r="F172" s="52"/>
      <c r="G172" s="28"/>
      <c r="H172" s="26" t="str">
        <f>H171</f>
        <v>WAN HAI 315</v>
      </c>
      <c r="I172" s="46" t="str">
        <f>I171</f>
        <v>N197</v>
      </c>
      <c r="J172" s="53">
        <f t="shared" si="11"/>
        <v>44333</v>
      </c>
      <c r="K172" s="28"/>
      <c r="L172" s="28"/>
      <c r="M172" s="28"/>
      <c r="N172" s="28"/>
      <c r="O172" s="28">
        <f>J172+2</f>
        <v>44335</v>
      </c>
      <c r="P172" s="28"/>
      <c r="Q172" s="28"/>
      <c r="R172" s="28"/>
      <c r="V172" s="16"/>
      <c r="W172" s="16"/>
      <c r="X172" s="16"/>
      <c r="Y172" s="16"/>
      <c r="Z172" s="16"/>
      <c r="AA172" s="16"/>
      <c r="AB172" s="16"/>
    </row>
    <row r="173" spans="2:28" s="15" customFormat="1" ht="24" customHeight="1">
      <c r="B173" s="32"/>
      <c r="C173" s="33"/>
      <c r="D173" s="34"/>
      <c r="E173" s="56"/>
      <c r="F173" s="52"/>
      <c r="G173" s="28"/>
      <c r="H173" s="29" t="str">
        <f>H175</f>
        <v>TS KAOHSIUNG</v>
      </c>
      <c r="I173" s="29" t="str">
        <f>I175</f>
        <v>21005S</v>
      </c>
      <c r="J173" s="53">
        <f t="shared" si="11"/>
        <v>44332</v>
      </c>
      <c r="K173" s="49"/>
      <c r="L173" s="49"/>
      <c r="M173" s="49"/>
      <c r="N173" s="49"/>
      <c r="O173" s="49"/>
      <c r="P173" s="49">
        <f>J173+5</f>
        <v>44337</v>
      </c>
      <c r="Q173" s="49"/>
      <c r="R173" s="49"/>
      <c r="V173" s="16"/>
      <c r="W173" s="16"/>
      <c r="X173" s="16"/>
      <c r="Y173" s="16"/>
      <c r="Z173" s="16"/>
      <c r="AA173" s="16"/>
      <c r="AB173" s="16"/>
    </row>
    <row r="174" spans="2:28" s="15" customFormat="1" ht="24" customHeight="1">
      <c r="B174" s="32"/>
      <c r="C174" s="33"/>
      <c r="D174" s="34"/>
      <c r="E174" s="56"/>
      <c r="F174" s="52"/>
      <c r="G174" s="28"/>
      <c r="H174" s="29" t="str">
        <f>H175</f>
        <v>TS KAOHSIUNG</v>
      </c>
      <c r="I174" s="29" t="str">
        <f>I175</f>
        <v>21005S</v>
      </c>
      <c r="J174" s="53">
        <f t="shared" si="11"/>
        <v>44332</v>
      </c>
      <c r="K174" s="49"/>
      <c r="L174" s="49"/>
      <c r="M174" s="49"/>
      <c r="N174" s="49"/>
      <c r="O174" s="49"/>
      <c r="P174" s="49"/>
      <c r="Q174" s="49">
        <f>J174+7</f>
        <v>44339</v>
      </c>
      <c r="R174" s="49"/>
      <c r="V174" s="16"/>
      <c r="W174" s="16"/>
      <c r="X174" s="16"/>
      <c r="Y174" s="16"/>
      <c r="Z174" s="16"/>
      <c r="AA174" s="16"/>
      <c r="AB174" s="16"/>
    </row>
    <row r="175" spans="2:28" s="15" customFormat="1" ht="24" customHeight="1" thickBot="1">
      <c r="B175" s="32"/>
      <c r="C175" s="33"/>
      <c r="D175" s="34"/>
      <c r="E175" s="56"/>
      <c r="F175" s="52"/>
      <c r="G175" s="28"/>
      <c r="H175" s="29" t="str">
        <f>H167</f>
        <v>TS KAOHSIUNG</v>
      </c>
      <c r="I175" s="27" t="str">
        <f>I167</f>
        <v>21005S</v>
      </c>
      <c r="J175" s="53">
        <f t="shared" si="11"/>
        <v>44332</v>
      </c>
      <c r="K175" s="49"/>
      <c r="L175" s="49"/>
      <c r="M175" s="49"/>
      <c r="N175" s="49"/>
      <c r="O175" s="49"/>
      <c r="P175" s="49"/>
      <c r="Q175" s="49"/>
      <c r="R175" s="49">
        <f>J175+5</f>
        <v>44337</v>
      </c>
      <c r="V175" s="16"/>
      <c r="W175" s="16"/>
      <c r="X175" s="16"/>
      <c r="Y175" s="16"/>
      <c r="Z175" s="16"/>
      <c r="AA175" s="16"/>
      <c r="AB175" s="16"/>
    </row>
    <row r="176" spans="2:28" s="15" customFormat="1" ht="24" customHeight="1">
      <c r="B176" s="38"/>
      <c r="C176" s="39"/>
      <c r="D176" s="40"/>
      <c r="E176" s="55"/>
      <c r="F176" s="51"/>
      <c r="G176" s="47"/>
      <c r="H176" s="43" t="s">
        <v>25</v>
      </c>
      <c r="I176" s="44" t="s">
        <v>78</v>
      </c>
      <c r="J176" s="51">
        <f t="shared" si="11"/>
        <v>44339</v>
      </c>
      <c r="K176" s="47">
        <f>J176+3</f>
        <v>44342</v>
      </c>
      <c r="L176" s="47"/>
      <c r="M176" s="47"/>
      <c r="N176" s="47"/>
      <c r="O176" s="47"/>
      <c r="P176" s="47"/>
      <c r="Q176" s="47"/>
      <c r="R176" s="47"/>
      <c r="V176" s="16"/>
      <c r="W176" s="16"/>
      <c r="X176" s="16"/>
      <c r="Y176" s="16"/>
      <c r="Z176" s="16"/>
      <c r="AA176" s="16"/>
      <c r="AB176" s="16"/>
    </row>
    <row r="177" spans="2:28" s="15" customFormat="1" ht="24" customHeight="1">
      <c r="B177" s="41"/>
      <c r="C177" s="33"/>
      <c r="D177" s="34"/>
      <c r="E177" s="56"/>
      <c r="F177" s="52"/>
      <c r="G177" s="28"/>
      <c r="H177" s="26" t="str">
        <f>H176</f>
        <v>TS PUSAN</v>
      </c>
      <c r="I177" s="27" t="str">
        <f>I176</f>
        <v>21010S</v>
      </c>
      <c r="J177" s="52">
        <v>43871</v>
      </c>
      <c r="K177" s="28"/>
      <c r="L177" s="28">
        <f>+J177+4</f>
        <v>43875</v>
      </c>
      <c r="M177" s="28"/>
      <c r="N177" s="28"/>
      <c r="O177" s="28"/>
      <c r="P177" s="28"/>
      <c r="Q177" s="28"/>
      <c r="R177" s="28"/>
      <c r="V177" s="16"/>
      <c r="W177" s="16"/>
      <c r="X177" s="16"/>
      <c r="Y177" s="16"/>
      <c r="Z177" s="16"/>
      <c r="AA177" s="16"/>
      <c r="AB177" s="16"/>
    </row>
    <row r="178" spans="2:28" s="15" customFormat="1" ht="24" customHeight="1">
      <c r="B178" s="41"/>
      <c r="C178" s="33"/>
      <c r="D178" s="34"/>
      <c r="E178" s="56"/>
      <c r="F178" s="52"/>
      <c r="G178" s="28"/>
      <c r="H178" s="29" t="s">
        <v>18</v>
      </c>
      <c r="I178" s="45" t="s">
        <v>67</v>
      </c>
      <c r="J178" s="52">
        <f aca="true" t="shared" si="12" ref="J178:J207">J162+7</f>
        <v>44340</v>
      </c>
      <c r="K178" s="28"/>
      <c r="L178" s="28"/>
      <c r="M178" s="28">
        <f>+J178+2</f>
        <v>44342</v>
      </c>
      <c r="N178" s="28"/>
      <c r="O178" s="28"/>
      <c r="P178" s="28"/>
      <c r="Q178" s="28"/>
      <c r="R178" s="28"/>
      <c r="V178" s="16"/>
      <c r="W178" s="16"/>
      <c r="X178" s="16"/>
      <c r="Y178" s="16"/>
      <c r="Z178" s="16"/>
      <c r="AA178" s="16"/>
      <c r="AB178" s="16"/>
    </row>
    <row r="179" spans="2:28" s="15" customFormat="1" ht="24" customHeight="1">
      <c r="B179" s="42" t="s">
        <v>82</v>
      </c>
      <c r="C179" s="59">
        <v>459</v>
      </c>
      <c r="D179" s="60" t="s">
        <v>17</v>
      </c>
      <c r="E179" s="57" t="s">
        <v>12</v>
      </c>
      <c r="F179" s="52">
        <f>F163+7</f>
        <v>44329</v>
      </c>
      <c r="G179" s="28">
        <f>F179+2</f>
        <v>44331</v>
      </c>
      <c r="H179" s="29" t="str">
        <f>H178</f>
        <v>KANWAY GLOBAL</v>
      </c>
      <c r="I179" s="45" t="str">
        <f>I178</f>
        <v>2115N</v>
      </c>
      <c r="J179" s="53">
        <f t="shared" si="12"/>
        <v>44340</v>
      </c>
      <c r="K179" s="49"/>
      <c r="L179" s="49"/>
      <c r="M179" s="49"/>
      <c r="N179" s="49">
        <f>J179+3</f>
        <v>44343</v>
      </c>
      <c r="O179" s="49"/>
      <c r="P179" s="49"/>
      <c r="Q179" s="49"/>
      <c r="R179" s="49"/>
      <c r="V179" s="16"/>
      <c r="W179" s="16"/>
      <c r="X179" s="16"/>
      <c r="Y179" s="16"/>
      <c r="Z179" s="16"/>
      <c r="AA179" s="16"/>
      <c r="AB179" s="16"/>
    </row>
    <row r="180" spans="2:28" s="15" customFormat="1" ht="24" customHeight="1">
      <c r="B180" s="41"/>
      <c r="C180" s="33"/>
      <c r="D180" s="34"/>
      <c r="E180" s="56"/>
      <c r="F180" s="52"/>
      <c r="G180" s="28"/>
      <c r="H180" s="26" t="str">
        <f>H179</f>
        <v>KANWAY GLOBAL</v>
      </c>
      <c r="I180" s="27" t="str">
        <f>I178</f>
        <v>2115N</v>
      </c>
      <c r="J180" s="53">
        <f t="shared" si="12"/>
        <v>44340</v>
      </c>
      <c r="K180" s="28"/>
      <c r="L180" s="28"/>
      <c r="M180" s="28"/>
      <c r="N180" s="28"/>
      <c r="O180" s="28">
        <f>J180+2</f>
        <v>44342</v>
      </c>
      <c r="P180" s="28"/>
      <c r="Q180" s="28"/>
      <c r="R180" s="28"/>
      <c r="V180" s="16"/>
      <c r="W180" s="16"/>
      <c r="X180" s="16"/>
      <c r="Y180" s="16"/>
      <c r="Z180" s="16"/>
      <c r="AA180" s="16"/>
      <c r="AB180" s="16"/>
    </row>
    <row r="181" spans="2:28" s="15" customFormat="1" ht="24" customHeight="1">
      <c r="B181" s="32"/>
      <c r="C181" s="33"/>
      <c r="D181" s="34"/>
      <c r="E181" s="56"/>
      <c r="F181" s="52"/>
      <c r="G181" s="28"/>
      <c r="H181" s="29" t="s">
        <v>74</v>
      </c>
      <c r="I181" s="29" t="s">
        <v>75</v>
      </c>
      <c r="J181" s="53">
        <f t="shared" si="12"/>
        <v>44339</v>
      </c>
      <c r="K181" s="49"/>
      <c r="L181" s="49"/>
      <c r="M181" s="49"/>
      <c r="N181" s="49"/>
      <c r="O181" s="49"/>
      <c r="P181" s="49">
        <f>J181+5</f>
        <v>44344</v>
      </c>
      <c r="Q181" s="49"/>
      <c r="R181" s="49"/>
      <c r="V181" s="16"/>
      <c r="W181" s="16"/>
      <c r="X181" s="16"/>
      <c r="Y181" s="16"/>
      <c r="Z181" s="16"/>
      <c r="AA181" s="16"/>
      <c r="AB181" s="16"/>
    </row>
    <row r="182" spans="2:28" s="15" customFormat="1" ht="24" customHeight="1">
      <c r="B182" s="32"/>
      <c r="C182" s="33"/>
      <c r="D182" s="34"/>
      <c r="E182" s="56"/>
      <c r="F182" s="52"/>
      <c r="G182" s="28"/>
      <c r="H182" s="29" t="str">
        <f>H181</f>
        <v>TS TOKYO</v>
      </c>
      <c r="I182" s="29" t="str">
        <f>I181</f>
        <v>21005S</v>
      </c>
      <c r="J182" s="53">
        <f t="shared" si="12"/>
        <v>44339</v>
      </c>
      <c r="K182" s="49"/>
      <c r="L182" s="49"/>
      <c r="M182" s="49"/>
      <c r="N182" s="49"/>
      <c r="O182" s="49"/>
      <c r="P182" s="49"/>
      <c r="Q182" s="49">
        <f>J182+7</f>
        <v>44346</v>
      </c>
      <c r="R182" s="49"/>
      <c r="V182" s="16"/>
      <c r="W182" s="16"/>
      <c r="X182" s="16"/>
      <c r="Y182" s="16"/>
      <c r="Z182" s="16"/>
      <c r="AA182" s="16"/>
      <c r="AB182" s="16"/>
    </row>
    <row r="183" spans="2:28" s="15" customFormat="1" ht="24" customHeight="1" thickBot="1">
      <c r="B183" s="35"/>
      <c r="C183" s="36"/>
      <c r="D183" s="37"/>
      <c r="E183" s="58"/>
      <c r="F183" s="54"/>
      <c r="G183" s="48"/>
      <c r="H183" s="30" t="str">
        <f>H182</f>
        <v>TS TOKYO</v>
      </c>
      <c r="I183" s="31" t="str">
        <f>I182</f>
        <v>21005S</v>
      </c>
      <c r="J183" s="53">
        <f t="shared" si="12"/>
        <v>44339</v>
      </c>
      <c r="K183" s="50"/>
      <c r="L183" s="50"/>
      <c r="M183" s="50"/>
      <c r="N183" s="50"/>
      <c r="O183" s="50"/>
      <c r="P183" s="50"/>
      <c r="Q183" s="50"/>
      <c r="R183" s="50">
        <f>J183+5</f>
        <v>44344</v>
      </c>
      <c r="V183" s="16"/>
      <c r="W183" s="16"/>
      <c r="X183" s="16"/>
      <c r="Y183" s="16"/>
      <c r="Z183" s="16"/>
      <c r="AA183" s="16"/>
      <c r="AB183" s="16"/>
    </row>
    <row r="184" spans="2:28" s="15" customFormat="1" ht="24" customHeight="1">
      <c r="B184" s="38"/>
      <c r="C184" s="39"/>
      <c r="D184" s="40"/>
      <c r="E184" s="55"/>
      <c r="F184" s="51"/>
      <c r="G184" s="47"/>
      <c r="H184" s="43" t="str">
        <f>H176</f>
        <v>TS PUSAN</v>
      </c>
      <c r="I184" s="44" t="str">
        <f>I176</f>
        <v>21010S</v>
      </c>
      <c r="J184" s="51">
        <f t="shared" si="12"/>
        <v>44339</v>
      </c>
      <c r="K184" s="47">
        <f>J184+3</f>
        <v>44342</v>
      </c>
      <c r="L184" s="47"/>
      <c r="M184" s="47"/>
      <c r="N184" s="47"/>
      <c r="O184" s="47"/>
      <c r="P184" s="47"/>
      <c r="Q184" s="47"/>
      <c r="R184" s="47"/>
      <c r="V184" s="16"/>
      <c r="W184" s="16"/>
      <c r="X184" s="16"/>
      <c r="Y184" s="16"/>
      <c r="Z184" s="16"/>
      <c r="AA184" s="16"/>
      <c r="AB184" s="16"/>
    </row>
    <row r="185" spans="2:28" s="15" customFormat="1" ht="24" customHeight="1">
      <c r="B185" s="41"/>
      <c r="C185" s="33"/>
      <c r="D185" s="34"/>
      <c r="E185" s="56"/>
      <c r="F185" s="52"/>
      <c r="G185" s="28"/>
      <c r="H185" s="26" t="str">
        <f>H184</f>
        <v>TS PUSAN</v>
      </c>
      <c r="I185" s="27" t="str">
        <f>I184</f>
        <v>21010S</v>
      </c>
      <c r="J185" s="52">
        <f t="shared" si="12"/>
        <v>44339</v>
      </c>
      <c r="K185" s="28"/>
      <c r="L185" s="28">
        <f>+J185+4</f>
        <v>44343</v>
      </c>
      <c r="M185" s="28"/>
      <c r="N185" s="28"/>
      <c r="O185" s="28"/>
      <c r="P185" s="28"/>
      <c r="Q185" s="28"/>
      <c r="R185" s="28"/>
      <c r="V185" s="16"/>
      <c r="W185" s="16"/>
      <c r="X185" s="16"/>
      <c r="Y185" s="16"/>
      <c r="Z185" s="16"/>
      <c r="AA185" s="16"/>
      <c r="AB185" s="16"/>
    </row>
    <row r="186" spans="2:28" s="15" customFormat="1" ht="24" customHeight="1">
      <c r="B186" s="41"/>
      <c r="C186" s="33"/>
      <c r="D186" s="34"/>
      <c r="E186" s="56"/>
      <c r="F186" s="52"/>
      <c r="G186" s="28"/>
      <c r="H186" s="29" t="s">
        <v>38</v>
      </c>
      <c r="I186" s="45" t="s">
        <v>68</v>
      </c>
      <c r="J186" s="52">
        <f t="shared" si="12"/>
        <v>44340</v>
      </c>
      <c r="K186" s="28"/>
      <c r="L186" s="28"/>
      <c r="M186" s="28">
        <f>+J186+2</f>
        <v>44342</v>
      </c>
      <c r="N186" s="28"/>
      <c r="O186" s="28"/>
      <c r="P186" s="28"/>
      <c r="Q186" s="28"/>
      <c r="R186" s="28"/>
      <c r="V186" s="16"/>
      <c r="W186" s="16"/>
      <c r="X186" s="16"/>
      <c r="Y186" s="16"/>
      <c r="Z186" s="16"/>
      <c r="AA186" s="16"/>
      <c r="AB186" s="16"/>
    </row>
    <row r="187" spans="2:28" s="15" customFormat="1" ht="24" customHeight="1">
      <c r="B187" s="42" t="s">
        <v>83</v>
      </c>
      <c r="C187" s="59">
        <f>C171+1</f>
        <v>2118</v>
      </c>
      <c r="D187" s="17" t="s">
        <v>17</v>
      </c>
      <c r="E187" s="57" t="s">
        <v>11</v>
      </c>
      <c r="F187" s="52">
        <f>F171+7</f>
        <v>44332</v>
      </c>
      <c r="G187" s="28">
        <f>F187+3</f>
        <v>44335</v>
      </c>
      <c r="H187" s="29" t="str">
        <f>H186</f>
        <v>ALS VESTA</v>
      </c>
      <c r="I187" s="46" t="str">
        <f>I186</f>
        <v>N026</v>
      </c>
      <c r="J187" s="53">
        <f t="shared" si="12"/>
        <v>44340</v>
      </c>
      <c r="K187" s="49"/>
      <c r="L187" s="49"/>
      <c r="M187" s="49"/>
      <c r="N187" s="49">
        <f>J187+3</f>
        <v>44343</v>
      </c>
      <c r="O187" s="49"/>
      <c r="P187" s="49"/>
      <c r="Q187" s="49"/>
      <c r="R187" s="49"/>
      <c r="V187" s="16"/>
      <c r="W187" s="16"/>
      <c r="X187" s="16"/>
      <c r="Y187" s="16"/>
      <c r="Z187" s="16"/>
      <c r="AA187" s="16"/>
      <c r="AB187" s="16"/>
    </row>
    <row r="188" spans="2:28" s="15" customFormat="1" ht="24" customHeight="1">
      <c r="B188" s="41"/>
      <c r="C188" s="33"/>
      <c r="D188" s="34"/>
      <c r="E188" s="56"/>
      <c r="F188" s="52"/>
      <c r="G188" s="28"/>
      <c r="H188" s="26" t="str">
        <f>H187</f>
        <v>ALS VESTA</v>
      </c>
      <c r="I188" s="46" t="str">
        <f>I187</f>
        <v>N026</v>
      </c>
      <c r="J188" s="53">
        <f t="shared" si="12"/>
        <v>44340</v>
      </c>
      <c r="K188" s="28"/>
      <c r="L188" s="28"/>
      <c r="M188" s="28"/>
      <c r="N188" s="28"/>
      <c r="O188" s="28">
        <f>J188+2</f>
        <v>44342</v>
      </c>
      <c r="P188" s="28"/>
      <c r="Q188" s="28"/>
      <c r="R188" s="28"/>
      <c r="V188" s="16"/>
      <c r="W188" s="16"/>
      <c r="X188" s="16"/>
      <c r="Y188" s="16"/>
      <c r="Z188" s="16"/>
      <c r="AA188" s="16"/>
      <c r="AB188" s="16"/>
    </row>
    <row r="189" spans="2:28" s="15" customFormat="1" ht="24" customHeight="1">
      <c r="B189" s="32"/>
      <c r="C189" s="33"/>
      <c r="D189" s="34"/>
      <c r="E189" s="56"/>
      <c r="F189" s="52"/>
      <c r="G189" s="28"/>
      <c r="H189" s="29" t="str">
        <f>H191</f>
        <v>TS TOKYO</v>
      </c>
      <c r="I189" s="29" t="str">
        <f>I191</f>
        <v>21005S</v>
      </c>
      <c r="J189" s="53">
        <f t="shared" si="12"/>
        <v>44339</v>
      </c>
      <c r="K189" s="49"/>
      <c r="L189" s="49"/>
      <c r="M189" s="49"/>
      <c r="N189" s="49"/>
      <c r="O189" s="49"/>
      <c r="P189" s="49">
        <f>J189+5</f>
        <v>44344</v>
      </c>
      <c r="Q189" s="49"/>
      <c r="R189" s="49"/>
      <c r="V189" s="16"/>
      <c r="W189" s="16"/>
      <c r="X189" s="16"/>
      <c r="Y189" s="16"/>
      <c r="Z189" s="16"/>
      <c r="AA189" s="16"/>
      <c r="AB189" s="16"/>
    </row>
    <row r="190" spans="2:28" s="15" customFormat="1" ht="24" customHeight="1">
      <c r="B190" s="32"/>
      <c r="C190" s="33"/>
      <c r="D190" s="34"/>
      <c r="E190" s="56"/>
      <c r="F190" s="52"/>
      <c r="G190" s="28"/>
      <c r="H190" s="29" t="str">
        <f>H191</f>
        <v>TS TOKYO</v>
      </c>
      <c r="I190" s="29" t="str">
        <f>I191</f>
        <v>21005S</v>
      </c>
      <c r="J190" s="53">
        <f t="shared" si="12"/>
        <v>44339</v>
      </c>
      <c r="K190" s="49"/>
      <c r="L190" s="49"/>
      <c r="M190" s="49"/>
      <c r="N190" s="49"/>
      <c r="O190" s="49"/>
      <c r="P190" s="49"/>
      <c r="Q190" s="49">
        <f>J190+7</f>
        <v>44346</v>
      </c>
      <c r="R190" s="49"/>
      <c r="V190" s="16"/>
      <c r="W190" s="16"/>
      <c r="X190" s="16"/>
      <c r="Y190" s="16"/>
      <c r="Z190" s="16"/>
      <c r="AA190" s="16"/>
      <c r="AB190" s="16"/>
    </row>
    <row r="191" spans="2:28" s="15" customFormat="1" ht="24" customHeight="1" thickBot="1">
      <c r="B191" s="32"/>
      <c r="C191" s="33"/>
      <c r="D191" s="34"/>
      <c r="E191" s="56"/>
      <c r="F191" s="52"/>
      <c r="G191" s="28"/>
      <c r="H191" s="29" t="str">
        <f>H183</f>
        <v>TS TOKYO</v>
      </c>
      <c r="I191" s="27" t="str">
        <f>I183</f>
        <v>21005S</v>
      </c>
      <c r="J191" s="53">
        <f t="shared" si="12"/>
        <v>44339</v>
      </c>
      <c r="K191" s="49"/>
      <c r="L191" s="49"/>
      <c r="M191" s="49"/>
      <c r="N191" s="49"/>
      <c r="O191" s="49"/>
      <c r="P191" s="49"/>
      <c r="Q191" s="49"/>
      <c r="R191" s="49">
        <f>J191+5</f>
        <v>44344</v>
      </c>
      <c r="V191" s="16"/>
      <c r="W191" s="16"/>
      <c r="X191" s="16"/>
      <c r="Y191" s="16"/>
      <c r="Z191" s="16"/>
      <c r="AA191" s="16"/>
      <c r="AB191" s="16"/>
    </row>
    <row r="192" spans="2:28" s="15" customFormat="1" ht="24" customHeight="1">
      <c r="B192" s="38"/>
      <c r="C192" s="39"/>
      <c r="D192" s="40"/>
      <c r="E192" s="55"/>
      <c r="F192" s="51"/>
      <c r="G192" s="47"/>
      <c r="H192" s="43" t="s">
        <v>57</v>
      </c>
      <c r="I192" s="44" t="s">
        <v>60</v>
      </c>
      <c r="J192" s="51">
        <f t="shared" si="12"/>
        <v>44346</v>
      </c>
      <c r="K192" s="47">
        <f>J192+3</f>
        <v>44349</v>
      </c>
      <c r="L192" s="47"/>
      <c r="M192" s="47"/>
      <c r="N192" s="47"/>
      <c r="O192" s="47"/>
      <c r="P192" s="47"/>
      <c r="Q192" s="47"/>
      <c r="R192" s="47"/>
      <c r="V192" s="16"/>
      <c r="W192" s="16"/>
      <c r="X192" s="16"/>
      <c r="Y192" s="16"/>
      <c r="Z192" s="16"/>
      <c r="AA192" s="16"/>
      <c r="AB192" s="16"/>
    </row>
    <row r="193" spans="2:28" s="15" customFormat="1" ht="24" customHeight="1">
      <c r="B193" s="41"/>
      <c r="C193" s="33"/>
      <c r="D193" s="34"/>
      <c r="E193" s="56"/>
      <c r="F193" s="52"/>
      <c r="G193" s="28"/>
      <c r="H193" s="26" t="str">
        <f>H192</f>
        <v>TS LAEMCHABANG</v>
      </c>
      <c r="I193" s="27" t="str">
        <f>I192</f>
        <v>21008S</v>
      </c>
      <c r="J193" s="52">
        <f t="shared" si="12"/>
        <v>43878</v>
      </c>
      <c r="K193" s="28"/>
      <c r="L193" s="28">
        <f>+J193+4</f>
        <v>43882</v>
      </c>
      <c r="M193" s="28"/>
      <c r="N193" s="28"/>
      <c r="O193" s="28"/>
      <c r="P193" s="28"/>
      <c r="Q193" s="28"/>
      <c r="R193" s="28"/>
      <c r="V193" s="16"/>
      <c r="W193" s="16"/>
      <c r="X193" s="16"/>
      <c r="Y193" s="16"/>
      <c r="Z193" s="16"/>
      <c r="AA193" s="16"/>
      <c r="AB193" s="16"/>
    </row>
    <row r="194" spans="2:28" s="15" customFormat="1" ht="24" customHeight="1" thickBot="1">
      <c r="B194" s="41"/>
      <c r="C194" s="33"/>
      <c r="D194" s="34"/>
      <c r="E194" s="56"/>
      <c r="F194" s="52"/>
      <c r="G194" s="28"/>
      <c r="H194" s="29" t="s">
        <v>18</v>
      </c>
      <c r="I194" s="45" t="s">
        <v>69</v>
      </c>
      <c r="J194" s="52">
        <f t="shared" si="12"/>
        <v>44347</v>
      </c>
      <c r="K194" s="28"/>
      <c r="L194" s="28"/>
      <c r="M194" s="28">
        <f>+J194+2</f>
        <v>44349</v>
      </c>
      <c r="N194" s="28"/>
      <c r="O194" s="28"/>
      <c r="P194" s="28"/>
      <c r="Q194" s="28"/>
      <c r="R194" s="28"/>
      <c r="V194" s="16"/>
      <c r="W194" s="16"/>
      <c r="X194" s="16"/>
      <c r="Y194" s="16"/>
      <c r="Z194" s="16"/>
      <c r="AA194" s="16"/>
      <c r="AB194" s="16"/>
    </row>
    <row r="195" spans="2:28" s="15" customFormat="1" ht="24" customHeight="1" thickBot="1">
      <c r="B195" s="61" t="s">
        <v>84</v>
      </c>
      <c r="C195" s="59" t="s">
        <v>85</v>
      </c>
      <c r="D195" s="60" t="s">
        <v>22</v>
      </c>
      <c r="E195" s="57" t="s">
        <v>12</v>
      </c>
      <c r="F195" s="52">
        <f>F179+7</f>
        <v>44336</v>
      </c>
      <c r="G195" s="28">
        <f>F195+2</f>
        <v>44338</v>
      </c>
      <c r="H195" s="29" t="str">
        <f>H194</f>
        <v>KANWAY GLOBAL</v>
      </c>
      <c r="I195" s="45" t="str">
        <f>I194</f>
        <v>2116N</v>
      </c>
      <c r="J195" s="53">
        <f t="shared" si="12"/>
        <v>44347</v>
      </c>
      <c r="K195" s="49"/>
      <c r="L195" s="49"/>
      <c r="M195" s="49"/>
      <c r="N195" s="49">
        <f>J195+1</f>
        <v>44348</v>
      </c>
      <c r="O195" s="49"/>
      <c r="P195" s="49"/>
      <c r="Q195" s="49"/>
      <c r="R195" s="49"/>
      <c r="V195" s="16"/>
      <c r="W195" s="16"/>
      <c r="X195" s="16"/>
      <c r="Y195" s="16"/>
      <c r="Z195" s="16"/>
      <c r="AA195" s="16"/>
      <c r="AB195" s="16"/>
    </row>
    <row r="196" spans="2:28" s="15" customFormat="1" ht="24" customHeight="1">
      <c r="B196" s="41"/>
      <c r="C196" s="33"/>
      <c r="D196" s="34"/>
      <c r="E196" s="56"/>
      <c r="F196" s="52"/>
      <c r="G196" s="28"/>
      <c r="H196" s="26" t="str">
        <f>H195</f>
        <v>KANWAY GLOBAL</v>
      </c>
      <c r="I196" s="27" t="str">
        <f>I194</f>
        <v>2116N</v>
      </c>
      <c r="J196" s="53">
        <f t="shared" si="12"/>
        <v>44347</v>
      </c>
      <c r="K196" s="28"/>
      <c r="L196" s="28"/>
      <c r="M196" s="28"/>
      <c r="N196" s="28"/>
      <c r="O196" s="28">
        <f>J196+3</f>
        <v>44350</v>
      </c>
      <c r="P196" s="28"/>
      <c r="Q196" s="28"/>
      <c r="R196" s="28"/>
      <c r="V196" s="16"/>
      <c r="W196" s="16"/>
      <c r="X196" s="16"/>
      <c r="Y196" s="16"/>
      <c r="Z196" s="16"/>
      <c r="AA196" s="16"/>
      <c r="AB196" s="16"/>
    </row>
    <row r="197" spans="2:28" s="15" customFormat="1" ht="24" customHeight="1">
      <c r="B197" s="32"/>
      <c r="C197" s="33"/>
      <c r="D197" s="34"/>
      <c r="E197" s="56"/>
      <c r="F197" s="52"/>
      <c r="G197" s="28"/>
      <c r="H197" s="29" t="s">
        <v>48</v>
      </c>
      <c r="I197" s="29" t="s">
        <v>79</v>
      </c>
      <c r="J197" s="53">
        <f t="shared" si="12"/>
        <v>44346</v>
      </c>
      <c r="K197" s="49"/>
      <c r="L197" s="49"/>
      <c r="M197" s="49"/>
      <c r="N197" s="49"/>
      <c r="O197" s="49"/>
      <c r="P197" s="49">
        <f>J197+5</f>
        <v>44351</v>
      </c>
      <c r="Q197" s="49"/>
      <c r="R197" s="49"/>
      <c r="V197" s="16"/>
      <c r="W197" s="16"/>
      <c r="X197" s="16"/>
      <c r="Y197" s="16"/>
      <c r="Z197" s="16"/>
      <c r="AA197" s="16"/>
      <c r="AB197" s="16"/>
    </row>
    <row r="198" spans="2:28" s="15" customFormat="1" ht="24" customHeight="1">
      <c r="B198" s="32"/>
      <c r="C198" s="33"/>
      <c r="D198" s="34"/>
      <c r="E198" s="56"/>
      <c r="F198" s="52"/>
      <c r="G198" s="28"/>
      <c r="H198" s="29" t="str">
        <f>H197</f>
        <v>TS BANGKOK</v>
      </c>
      <c r="I198" s="29" t="str">
        <f>I197</f>
        <v>21006S</v>
      </c>
      <c r="J198" s="53">
        <f t="shared" si="12"/>
        <v>44346</v>
      </c>
      <c r="K198" s="49"/>
      <c r="L198" s="49"/>
      <c r="M198" s="49"/>
      <c r="N198" s="49"/>
      <c r="O198" s="49"/>
      <c r="P198" s="49"/>
      <c r="Q198" s="49">
        <f>J198+7</f>
        <v>44353</v>
      </c>
      <c r="R198" s="49"/>
      <c r="V198" s="16"/>
      <c r="W198" s="16"/>
      <c r="X198" s="16"/>
      <c r="Y198" s="16"/>
      <c r="Z198" s="16"/>
      <c r="AA198" s="16"/>
      <c r="AB198" s="16"/>
    </row>
    <row r="199" spans="2:28" s="15" customFormat="1" ht="24" customHeight="1" thickBot="1">
      <c r="B199" s="32"/>
      <c r="C199" s="33"/>
      <c r="D199" s="34"/>
      <c r="E199" s="56"/>
      <c r="F199" s="52"/>
      <c r="G199" s="28"/>
      <c r="H199" s="29" t="str">
        <f>H198</f>
        <v>TS BANGKOK</v>
      </c>
      <c r="I199" s="27" t="str">
        <f>I198</f>
        <v>21006S</v>
      </c>
      <c r="J199" s="53">
        <f t="shared" si="12"/>
        <v>44346</v>
      </c>
      <c r="K199" s="49"/>
      <c r="L199" s="49"/>
      <c r="M199" s="49"/>
      <c r="N199" s="49"/>
      <c r="O199" s="49"/>
      <c r="P199" s="49"/>
      <c r="Q199" s="49"/>
      <c r="R199" s="49">
        <f>J199+5</f>
        <v>44351</v>
      </c>
      <c r="V199" s="16"/>
      <c r="W199" s="16"/>
      <c r="X199" s="16"/>
      <c r="Y199" s="16"/>
      <c r="Z199" s="16"/>
      <c r="AA199" s="16"/>
      <c r="AB199" s="16"/>
    </row>
    <row r="200" spans="2:28" s="15" customFormat="1" ht="24" customHeight="1">
      <c r="B200" s="38"/>
      <c r="C200" s="39"/>
      <c r="D200" s="40"/>
      <c r="E200" s="55"/>
      <c r="F200" s="51"/>
      <c r="G200" s="47"/>
      <c r="H200" s="43" t="str">
        <f>H192</f>
        <v>TS LAEMCHABANG</v>
      </c>
      <c r="I200" s="44" t="str">
        <f>I192</f>
        <v>21008S</v>
      </c>
      <c r="J200" s="51">
        <f t="shared" si="12"/>
        <v>44346</v>
      </c>
      <c r="K200" s="47">
        <f>J200+3</f>
        <v>44349</v>
      </c>
      <c r="L200" s="47"/>
      <c r="M200" s="47"/>
      <c r="N200" s="47"/>
      <c r="O200" s="47"/>
      <c r="P200" s="47"/>
      <c r="Q200" s="47"/>
      <c r="R200" s="47"/>
      <c r="V200" s="16"/>
      <c r="W200" s="16"/>
      <c r="X200" s="16"/>
      <c r="Y200" s="16"/>
      <c r="Z200" s="16"/>
      <c r="AA200" s="16"/>
      <c r="AB200" s="16"/>
    </row>
    <row r="201" spans="2:28" s="15" customFormat="1" ht="24" customHeight="1">
      <c r="B201" s="41"/>
      <c r="C201" s="33"/>
      <c r="D201" s="34"/>
      <c r="E201" s="56"/>
      <c r="F201" s="52"/>
      <c r="G201" s="28"/>
      <c r="H201" s="26" t="str">
        <f>H200</f>
        <v>TS LAEMCHABANG</v>
      </c>
      <c r="I201" s="27" t="str">
        <f>I200</f>
        <v>21008S</v>
      </c>
      <c r="J201" s="52">
        <f t="shared" si="12"/>
        <v>44346</v>
      </c>
      <c r="K201" s="28"/>
      <c r="L201" s="28">
        <f>+J201+4</f>
        <v>44350</v>
      </c>
      <c r="M201" s="28"/>
      <c r="N201" s="28"/>
      <c r="O201" s="28"/>
      <c r="P201" s="28"/>
      <c r="Q201" s="28"/>
      <c r="R201" s="28"/>
      <c r="V201" s="16"/>
      <c r="W201" s="16"/>
      <c r="X201" s="16"/>
      <c r="Y201" s="16"/>
      <c r="Z201" s="16"/>
      <c r="AA201" s="16"/>
      <c r="AB201" s="16"/>
    </row>
    <row r="202" spans="2:28" s="15" customFormat="1" ht="24" customHeight="1">
      <c r="B202" s="41"/>
      <c r="C202" s="33"/>
      <c r="D202" s="34"/>
      <c r="E202" s="56"/>
      <c r="F202" s="52"/>
      <c r="G202" s="28"/>
      <c r="H202" s="29" t="s">
        <v>70</v>
      </c>
      <c r="I202" s="45" t="s">
        <v>71</v>
      </c>
      <c r="J202" s="52">
        <f t="shared" si="12"/>
        <v>44347</v>
      </c>
      <c r="K202" s="28"/>
      <c r="L202" s="28"/>
      <c r="M202" s="28">
        <f>+J202+2</f>
        <v>44349</v>
      </c>
      <c r="N202" s="28"/>
      <c r="O202" s="28"/>
      <c r="P202" s="28"/>
      <c r="Q202" s="28"/>
      <c r="R202" s="28"/>
      <c r="V202" s="16"/>
      <c r="W202" s="16"/>
      <c r="X202" s="16"/>
      <c r="Y202" s="16"/>
      <c r="Z202" s="16"/>
      <c r="AA202" s="16"/>
      <c r="AB202" s="16"/>
    </row>
    <row r="203" spans="2:28" s="15" customFormat="1" ht="24" customHeight="1">
      <c r="B203" s="42" t="s">
        <v>80</v>
      </c>
      <c r="C203" s="59">
        <f>C187+1</f>
        <v>2119</v>
      </c>
      <c r="D203" s="17" t="s">
        <v>17</v>
      </c>
      <c r="E203" s="57" t="s">
        <v>11</v>
      </c>
      <c r="F203" s="52">
        <f>F187+7</f>
        <v>44339</v>
      </c>
      <c r="G203" s="28">
        <f>F203+2</f>
        <v>44341</v>
      </c>
      <c r="H203" s="29" t="str">
        <f>H202</f>
        <v>WAN HAI 215</v>
      </c>
      <c r="I203" s="45" t="str">
        <f>I202</f>
        <v>N557</v>
      </c>
      <c r="J203" s="53">
        <f t="shared" si="12"/>
        <v>44347</v>
      </c>
      <c r="K203" s="49"/>
      <c r="L203" s="49"/>
      <c r="M203" s="49"/>
      <c r="N203" s="49">
        <f>J203+3</f>
        <v>44350</v>
      </c>
      <c r="O203" s="49"/>
      <c r="P203" s="49"/>
      <c r="Q203" s="49"/>
      <c r="R203" s="49"/>
      <c r="V203" s="16"/>
      <c r="W203" s="16"/>
      <c r="X203" s="16"/>
      <c r="Y203" s="16"/>
      <c r="Z203" s="16"/>
      <c r="AA203" s="16"/>
      <c r="AB203" s="16"/>
    </row>
    <row r="204" spans="2:28" s="15" customFormat="1" ht="24" customHeight="1">
      <c r="B204" s="41"/>
      <c r="C204" s="33"/>
      <c r="D204" s="34"/>
      <c r="E204" s="56"/>
      <c r="F204" s="52"/>
      <c r="G204" s="28"/>
      <c r="H204" s="26" t="str">
        <f>H203</f>
        <v>WAN HAI 215</v>
      </c>
      <c r="I204" s="27" t="str">
        <f>I202</f>
        <v>N557</v>
      </c>
      <c r="J204" s="53">
        <f t="shared" si="12"/>
        <v>44347</v>
      </c>
      <c r="K204" s="28"/>
      <c r="L204" s="28"/>
      <c r="M204" s="28"/>
      <c r="N204" s="28"/>
      <c r="O204" s="28">
        <f>J204+2</f>
        <v>44349</v>
      </c>
      <c r="P204" s="28"/>
      <c r="Q204" s="28"/>
      <c r="R204" s="28"/>
      <c r="V204" s="16"/>
      <c r="W204" s="16"/>
      <c r="X204" s="16"/>
      <c r="Y204" s="16"/>
      <c r="Z204" s="16"/>
      <c r="AA204" s="16"/>
      <c r="AB204" s="16"/>
    </row>
    <row r="205" spans="2:28" s="15" customFormat="1" ht="24" customHeight="1">
      <c r="B205" s="32"/>
      <c r="C205" s="33"/>
      <c r="D205" s="34"/>
      <c r="E205" s="56"/>
      <c r="F205" s="52"/>
      <c r="G205" s="28"/>
      <c r="H205" s="29" t="str">
        <f>H207</f>
        <v>TS BANGKOK</v>
      </c>
      <c r="I205" s="29" t="str">
        <f>I207</f>
        <v>21006S</v>
      </c>
      <c r="J205" s="53">
        <f t="shared" si="12"/>
        <v>44346</v>
      </c>
      <c r="K205" s="49"/>
      <c r="L205" s="49"/>
      <c r="M205" s="49"/>
      <c r="N205" s="49"/>
      <c r="O205" s="49"/>
      <c r="P205" s="49">
        <f>J205+5</f>
        <v>44351</v>
      </c>
      <c r="Q205" s="49"/>
      <c r="R205" s="49"/>
      <c r="V205" s="16"/>
      <c r="W205" s="16"/>
      <c r="X205" s="16"/>
      <c r="Y205" s="16"/>
      <c r="Z205" s="16"/>
      <c r="AA205" s="16"/>
      <c r="AB205" s="16"/>
    </row>
    <row r="206" spans="2:28" s="15" customFormat="1" ht="24" customHeight="1">
      <c r="B206" s="32"/>
      <c r="C206" s="33"/>
      <c r="D206" s="34"/>
      <c r="E206" s="56"/>
      <c r="F206" s="52"/>
      <c r="G206" s="28"/>
      <c r="H206" s="29" t="str">
        <f>H207</f>
        <v>TS BANGKOK</v>
      </c>
      <c r="I206" s="29" t="str">
        <f>I207</f>
        <v>21006S</v>
      </c>
      <c r="J206" s="53">
        <f t="shared" si="12"/>
        <v>44346</v>
      </c>
      <c r="K206" s="49"/>
      <c r="L206" s="49"/>
      <c r="M206" s="49"/>
      <c r="N206" s="49"/>
      <c r="O206" s="49"/>
      <c r="P206" s="49"/>
      <c r="Q206" s="49">
        <f>J206+7</f>
        <v>44353</v>
      </c>
      <c r="R206" s="49"/>
      <c r="V206" s="16"/>
      <c r="W206" s="16"/>
      <c r="X206" s="16"/>
      <c r="Y206" s="16"/>
      <c r="Z206" s="16"/>
      <c r="AA206" s="16"/>
      <c r="AB206" s="16"/>
    </row>
    <row r="207" spans="2:28" s="15" customFormat="1" ht="24" customHeight="1" thickBot="1">
      <c r="B207" s="32"/>
      <c r="C207" s="33"/>
      <c r="D207" s="34"/>
      <c r="E207" s="56"/>
      <c r="F207" s="52"/>
      <c r="G207" s="28"/>
      <c r="H207" s="29" t="str">
        <f>H199</f>
        <v>TS BANGKOK</v>
      </c>
      <c r="I207" s="27" t="str">
        <f>I199</f>
        <v>21006S</v>
      </c>
      <c r="J207" s="53">
        <f t="shared" si="12"/>
        <v>44346</v>
      </c>
      <c r="K207" s="49"/>
      <c r="L207" s="49"/>
      <c r="M207" s="49"/>
      <c r="N207" s="49"/>
      <c r="O207" s="49"/>
      <c r="P207" s="49"/>
      <c r="Q207" s="49"/>
      <c r="R207" s="49">
        <f>J207+5</f>
        <v>44351</v>
      </c>
      <c r="V207" s="16"/>
      <c r="W207" s="16"/>
      <c r="X207" s="16"/>
      <c r="Y207" s="16"/>
      <c r="Z207" s="16"/>
      <c r="AA207" s="16"/>
      <c r="AB207" s="16"/>
    </row>
    <row r="208" spans="2:28" s="15" customFormat="1" ht="24" customHeight="1">
      <c r="B208" s="38"/>
      <c r="C208" s="39"/>
      <c r="D208" s="40"/>
      <c r="E208" s="55"/>
      <c r="F208" s="51"/>
      <c r="G208" s="47"/>
      <c r="H208" s="43" t="s">
        <v>59</v>
      </c>
      <c r="I208" s="44" t="s">
        <v>61</v>
      </c>
      <c r="J208" s="51">
        <f>J200+7</f>
        <v>44353</v>
      </c>
      <c r="K208" s="47">
        <f>J208+3</f>
        <v>44356</v>
      </c>
      <c r="L208" s="47"/>
      <c r="M208" s="47"/>
      <c r="N208" s="47"/>
      <c r="O208" s="47"/>
      <c r="P208" s="47"/>
      <c r="Q208" s="47"/>
      <c r="R208" s="47"/>
      <c r="V208" s="16"/>
      <c r="W208" s="16"/>
      <c r="X208" s="16"/>
      <c r="Y208" s="16"/>
      <c r="Z208" s="16"/>
      <c r="AA208" s="16"/>
      <c r="AB208" s="16"/>
    </row>
    <row r="209" spans="2:28" s="15" customFormat="1" ht="24" customHeight="1">
      <c r="B209" s="41"/>
      <c r="C209" s="33"/>
      <c r="D209" s="34"/>
      <c r="E209" s="56"/>
      <c r="F209" s="52"/>
      <c r="G209" s="28"/>
      <c r="H209" s="26" t="str">
        <f>H208</f>
        <v>A ROKU</v>
      </c>
      <c r="I209" s="27" t="str">
        <f>I208</f>
        <v>21009S</v>
      </c>
      <c r="J209" s="52">
        <f>J208</f>
        <v>44353</v>
      </c>
      <c r="K209" s="28"/>
      <c r="L209" s="28">
        <f>+J209+4</f>
        <v>44357</v>
      </c>
      <c r="M209" s="28"/>
      <c r="N209" s="28"/>
      <c r="O209" s="28"/>
      <c r="P209" s="28"/>
      <c r="Q209" s="28"/>
      <c r="R209" s="28"/>
      <c r="V209" s="16"/>
      <c r="W209" s="16"/>
      <c r="X209" s="16"/>
      <c r="Y209" s="16"/>
      <c r="Z209" s="16"/>
      <c r="AA209" s="16"/>
      <c r="AB209" s="16"/>
    </row>
    <row r="210" spans="2:28" s="15" customFormat="1" ht="24" customHeight="1">
      <c r="B210" s="41"/>
      <c r="C210" s="33"/>
      <c r="D210" s="34"/>
      <c r="E210" s="56"/>
      <c r="F210" s="52"/>
      <c r="G210" s="28"/>
      <c r="H210" s="29" t="s">
        <v>18</v>
      </c>
      <c r="I210" s="45" t="s">
        <v>72</v>
      </c>
      <c r="J210" s="52">
        <f aca="true" t="shared" si="13" ref="J210:J215">J202+7</f>
        <v>44354</v>
      </c>
      <c r="K210" s="28"/>
      <c r="L210" s="28"/>
      <c r="M210" s="28">
        <f>+J210+2</f>
        <v>44356</v>
      </c>
      <c r="N210" s="28"/>
      <c r="O210" s="28"/>
      <c r="P210" s="28"/>
      <c r="Q210" s="28"/>
      <c r="R210" s="28"/>
      <c r="V210" s="16"/>
      <c r="W210" s="16"/>
      <c r="X210" s="16"/>
      <c r="Y210" s="16"/>
      <c r="Z210" s="16"/>
      <c r="AA210" s="16"/>
      <c r="AB210" s="16"/>
    </row>
    <row r="211" spans="2:28" s="15" customFormat="1" ht="24" customHeight="1">
      <c r="B211" s="42" t="s">
        <v>81</v>
      </c>
      <c r="C211" s="59">
        <v>837</v>
      </c>
      <c r="D211" s="60" t="s">
        <v>17</v>
      </c>
      <c r="E211" s="57" t="s">
        <v>12</v>
      </c>
      <c r="F211" s="52">
        <f>F195+7</f>
        <v>44343</v>
      </c>
      <c r="G211" s="28">
        <f>F211+3</f>
        <v>44346</v>
      </c>
      <c r="H211" s="29" t="str">
        <f>H210</f>
        <v>KANWAY GLOBAL</v>
      </c>
      <c r="I211" s="46" t="str">
        <f>I210</f>
        <v>2117N</v>
      </c>
      <c r="J211" s="52">
        <f t="shared" si="13"/>
        <v>44354</v>
      </c>
      <c r="K211" s="49"/>
      <c r="L211" s="49"/>
      <c r="M211" s="49"/>
      <c r="N211" s="49">
        <f>J211+1</f>
        <v>44355</v>
      </c>
      <c r="O211" s="49"/>
      <c r="P211" s="49"/>
      <c r="Q211" s="49"/>
      <c r="R211" s="49"/>
      <c r="V211" s="16"/>
      <c r="W211" s="16"/>
      <c r="X211" s="16"/>
      <c r="Y211" s="16"/>
      <c r="Z211" s="16"/>
      <c r="AA211" s="16"/>
      <c r="AB211" s="16"/>
    </row>
    <row r="212" spans="2:28" s="15" customFormat="1" ht="24" customHeight="1">
      <c r="B212" s="41"/>
      <c r="C212" s="33"/>
      <c r="D212" s="34"/>
      <c r="E212" s="56"/>
      <c r="F212" s="52"/>
      <c r="G212" s="28"/>
      <c r="H212" s="26" t="str">
        <f>H211</f>
        <v>KANWAY GLOBAL</v>
      </c>
      <c r="I212" s="46" t="str">
        <f>I211</f>
        <v>2117N</v>
      </c>
      <c r="J212" s="52">
        <f t="shared" si="13"/>
        <v>44354</v>
      </c>
      <c r="K212" s="28"/>
      <c r="L212" s="28"/>
      <c r="M212" s="28"/>
      <c r="N212" s="28"/>
      <c r="O212" s="28">
        <f>J212+3</f>
        <v>44357</v>
      </c>
      <c r="P212" s="28"/>
      <c r="Q212" s="28"/>
      <c r="R212" s="28"/>
      <c r="V212" s="16"/>
      <c r="W212" s="16"/>
      <c r="X212" s="16"/>
      <c r="Y212" s="16"/>
      <c r="Z212" s="16"/>
      <c r="AA212" s="16"/>
      <c r="AB212" s="16"/>
    </row>
    <row r="213" spans="2:28" s="15" customFormat="1" ht="24" customHeight="1">
      <c r="B213" s="32"/>
      <c r="C213" s="33"/>
      <c r="D213" s="34"/>
      <c r="E213" s="56"/>
      <c r="F213" s="52"/>
      <c r="G213" s="28"/>
      <c r="H213" s="29" t="s">
        <v>73</v>
      </c>
      <c r="I213" s="29" t="s">
        <v>79</v>
      </c>
      <c r="J213" s="53">
        <f t="shared" si="13"/>
        <v>44353</v>
      </c>
      <c r="K213" s="49"/>
      <c r="L213" s="49"/>
      <c r="M213" s="49"/>
      <c r="N213" s="49"/>
      <c r="O213" s="49"/>
      <c r="P213" s="49">
        <f>J213+5</f>
        <v>44358</v>
      </c>
      <c r="Q213" s="49"/>
      <c r="R213" s="49"/>
      <c r="V213" s="16"/>
      <c r="W213" s="16"/>
      <c r="X213" s="16"/>
      <c r="Y213" s="16"/>
      <c r="Z213" s="16"/>
      <c r="AA213" s="16"/>
      <c r="AB213" s="16"/>
    </row>
    <row r="214" spans="2:28" s="15" customFormat="1" ht="24" customHeight="1">
      <c r="B214" s="32"/>
      <c r="C214" s="33"/>
      <c r="D214" s="34"/>
      <c r="E214" s="56"/>
      <c r="F214" s="52"/>
      <c r="G214" s="28"/>
      <c r="H214" s="29" t="str">
        <f>H213</f>
        <v>TS KAOHSIUNG</v>
      </c>
      <c r="I214" s="29" t="str">
        <f>I213</f>
        <v>21006S</v>
      </c>
      <c r="J214" s="53">
        <f t="shared" si="13"/>
        <v>44353</v>
      </c>
      <c r="K214" s="49"/>
      <c r="L214" s="49"/>
      <c r="M214" s="49"/>
      <c r="N214" s="49"/>
      <c r="O214" s="49"/>
      <c r="P214" s="49"/>
      <c r="Q214" s="49">
        <f>J214+7</f>
        <v>44360</v>
      </c>
      <c r="R214" s="49"/>
      <c r="V214" s="16"/>
      <c r="W214" s="16"/>
      <c r="X214" s="16"/>
      <c r="Y214" s="16"/>
      <c r="Z214" s="16"/>
      <c r="AA214" s="16"/>
      <c r="AB214" s="16"/>
    </row>
    <row r="215" spans="2:28" s="15" customFormat="1" ht="24" customHeight="1" thickBot="1">
      <c r="B215" s="32"/>
      <c r="C215" s="33"/>
      <c r="D215" s="34"/>
      <c r="E215" s="56"/>
      <c r="F215" s="52"/>
      <c r="G215" s="28"/>
      <c r="H215" s="29" t="str">
        <f>H214</f>
        <v>TS KAOHSIUNG</v>
      </c>
      <c r="I215" s="27" t="str">
        <f>I214</f>
        <v>21006S</v>
      </c>
      <c r="J215" s="53">
        <f t="shared" si="13"/>
        <v>44353</v>
      </c>
      <c r="K215" s="49"/>
      <c r="L215" s="49"/>
      <c r="M215" s="49"/>
      <c r="N215" s="49"/>
      <c r="O215" s="49"/>
      <c r="P215" s="49"/>
      <c r="Q215" s="49"/>
      <c r="R215" s="49">
        <f>J215+5</f>
        <v>44358</v>
      </c>
      <c r="V215" s="16"/>
      <c r="W215" s="16"/>
      <c r="X215" s="16"/>
      <c r="Y215" s="16"/>
      <c r="Z215" s="16"/>
      <c r="AA215" s="16"/>
      <c r="AB215" s="16"/>
    </row>
    <row r="216" spans="2:28" s="15" customFormat="1" ht="24" customHeight="1">
      <c r="B216" s="38"/>
      <c r="C216" s="39"/>
      <c r="D216" s="40"/>
      <c r="E216" s="55"/>
      <c r="F216" s="51"/>
      <c r="G216" s="47"/>
      <c r="H216" s="43" t="str">
        <f>H208</f>
        <v>A ROKU</v>
      </c>
      <c r="I216" s="44" t="str">
        <f>I208</f>
        <v>21009S</v>
      </c>
      <c r="J216" s="51">
        <f aca="true" t="shared" si="14" ref="J216:J223">J200+7</f>
        <v>44353</v>
      </c>
      <c r="K216" s="47">
        <f>J216+3</f>
        <v>44356</v>
      </c>
      <c r="L216" s="47"/>
      <c r="M216" s="47"/>
      <c r="N216" s="47"/>
      <c r="O216" s="47"/>
      <c r="P216" s="47"/>
      <c r="Q216" s="47"/>
      <c r="R216" s="47"/>
      <c r="V216" s="16"/>
      <c r="W216" s="16"/>
      <c r="X216" s="16"/>
      <c r="Y216" s="16"/>
      <c r="Z216" s="16"/>
      <c r="AA216" s="16"/>
      <c r="AB216" s="16"/>
    </row>
    <row r="217" spans="2:28" s="15" customFormat="1" ht="24" customHeight="1">
      <c r="B217" s="41"/>
      <c r="C217" s="33"/>
      <c r="D217" s="34"/>
      <c r="E217" s="56"/>
      <c r="F217" s="52"/>
      <c r="G217" s="28"/>
      <c r="H217" s="26" t="str">
        <f>H216</f>
        <v>A ROKU</v>
      </c>
      <c r="I217" s="27" t="str">
        <f>I216</f>
        <v>21009S</v>
      </c>
      <c r="J217" s="52">
        <f t="shared" si="14"/>
        <v>44353</v>
      </c>
      <c r="K217" s="28"/>
      <c r="L217" s="28">
        <f>+J217+4</f>
        <v>44357</v>
      </c>
      <c r="M217" s="28"/>
      <c r="N217" s="28"/>
      <c r="O217" s="28"/>
      <c r="P217" s="28"/>
      <c r="Q217" s="28"/>
      <c r="R217" s="28"/>
      <c r="V217" s="16"/>
      <c r="W217" s="16"/>
      <c r="X217" s="16"/>
      <c r="Y217" s="16"/>
      <c r="Z217" s="16"/>
      <c r="AA217" s="16"/>
      <c r="AB217" s="16"/>
    </row>
    <row r="218" spans="2:28" s="15" customFormat="1" ht="24" customHeight="1">
      <c r="B218" s="41"/>
      <c r="C218" s="33"/>
      <c r="D218" s="34"/>
      <c r="E218" s="56"/>
      <c r="F218" s="52"/>
      <c r="G218" s="28"/>
      <c r="H218" s="29" t="s">
        <v>63</v>
      </c>
      <c r="I218" s="45" t="s">
        <v>64</v>
      </c>
      <c r="J218" s="52">
        <f>J202+7</f>
        <v>44354</v>
      </c>
      <c r="K218" s="28"/>
      <c r="L218" s="28"/>
      <c r="M218" s="28">
        <f>+J218+2</f>
        <v>44356</v>
      </c>
      <c r="N218" s="28"/>
      <c r="O218" s="28"/>
      <c r="P218" s="28"/>
      <c r="Q218" s="28"/>
      <c r="R218" s="28"/>
      <c r="V218" s="16"/>
      <c r="W218" s="16"/>
      <c r="X218" s="16"/>
      <c r="Y218" s="16"/>
      <c r="Z218" s="16"/>
      <c r="AA218" s="16"/>
      <c r="AB218" s="16"/>
    </row>
    <row r="219" spans="2:28" s="15" customFormat="1" ht="24" customHeight="1">
      <c r="B219" s="42" t="s">
        <v>29</v>
      </c>
      <c r="C219" s="59">
        <f>C203+1</f>
        <v>2120</v>
      </c>
      <c r="D219" s="17" t="s">
        <v>17</v>
      </c>
      <c r="E219" s="57" t="s">
        <v>11</v>
      </c>
      <c r="F219" s="52">
        <f>F203+7</f>
        <v>44346</v>
      </c>
      <c r="G219" s="28">
        <f>F219+3</f>
        <v>44349</v>
      </c>
      <c r="H219" s="29" t="str">
        <f>H218</f>
        <v>WAN HAI 317</v>
      </c>
      <c r="I219" s="46" t="str">
        <f>I218</f>
        <v>N182</v>
      </c>
      <c r="J219" s="53">
        <f t="shared" si="14"/>
        <v>44354</v>
      </c>
      <c r="K219" s="49"/>
      <c r="L219" s="49"/>
      <c r="M219" s="49"/>
      <c r="N219" s="49">
        <f>J219+3</f>
        <v>44357</v>
      </c>
      <c r="O219" s="49"/>
      <c r="P219" s="49"/>
      <c r="Q219" s="49"/>
      <c r="R219" s="49"/>
      <c r="V219" s="16"/>
      <c r="W219" s="16"/>
      <c r="X219" s="16"/>
      <c r="Y219" s="16"/>
      <c r="Z219" s="16"/>
      <c r="AA219" s="16"/>
      <c r="AB219" s="16"/>
    </row>
    <row r="220" spans="2:28" s="15" customFormat="1" ht="24" customHeight="1">
      <c r="B220" s="41"/>
      <c r="C220" s="33"/>
      <c r="D220" s="34"/>
      <c r="E220" s="56"/>
      <c r="F220" s="52"/>
      <c r="G220" s="28"/>
      <c r="H220" s="26" t="str">
        <f>H219</f>
        <v>WAN HAI 317</v>
      </c>
      <c r="I220" s="46" t="str">
        <f>I219</f>
        <v>N182</v>
      </c>
      <c r="J220" s="53">
        <f t="shared" si="14"/>
        <v>44354</v>
      </c>
      <c r="K220" s="28"/>
      <c r="L220" s="28"/>
      <c r="M220" s="28"/>
      <c r="N220" s="28"/>
      <c r="O220" s="28">
        <f>J220+2</f>
        <v>44356</v>
      </c>
      <c r="P220" s="28"/>
      <c r="Q220" s="28"/>
      <c r="R220" s="28"/>
      <c r="V220" s="16"/>
      <c r="W220" s="16"/>
      <c r="X220" s="16"/>
      <c r="Y220" s="16"/>
      <c r="Z220" s="16"/>
      <c r="AA220" s="16"/>
      <c r="AB220" s="16"/>
    </row>
    <row r="221" spans="2:28" s="15" customFormat="1" ht="24" customHeight="1">
      <c r="B221" s="32"/>
      <c r="C221" s="33"/>
      <c r="D221" s="34"/>
      <c r="E221" s="56"/>
      <c r="F221" s="52"/>
      <c r="G221" s="28"/>
      <c r="H221" s="29" t="str">
        <f>H223</f>
        <v>TS KAOHSIUNG</v>
      </c>
      <c r="I221" s="29" t="str">
        <f>I223</f>
        <v>21006S</v>
      </c>
      <c r="J221" s="53">
        <f t="shared" si="14"/>
        <v>44353</v>
      </c>
      <c r="K221" s="49"/>
      <c r="L221" s="49"/>
      <c r="M221" s="49"/>
      <c r="N221" s="49"/>
      <c r="O221" s="49"/>
      <c r="P221" s="49">
        <f>J221+5</f>
        <v>44358</v>
      </c>
      <c r="Q221" s="49"/>
      <c r="R221" s="49"/>
      <c r="V221" s="16"/>
      <c r="W221" s="16"/>
      <c r="X221" s="16"/>
      <c r="Y221" s="16"/>
      <c r="Z221" s="16"/>
      <c r="AA221" s="16"/>
      <c r="AB221" s="16"/>
    </row>
    <row r="222" spans="2:28" s="15" customFormat="1" ht="24" customHeight="1">
      <c r="B222" s="32"/>
      <c r="C222" s="33"/>
      <c r="D222" s="34"/>
      <c r="E222" s="56"/>
      <c r="F222" s="52"/>
      <c r="G222" s="28"/>
      <c r="H222" s="29" t="str">
        <f>H223</f>
        <v>TS KAOHSIUNG</v>
      </c>
      <c r="I222" s="29" t="str">
        <f>I223</f>
        <v>21006S</v>
      </c>
      <c r="J222" s="53">
        <f t="shared" si="14"/>
        <v>44353</v>
      </c>
      <c r="K222" s="49"/>
      <c r="L222" s="49"/>
      <c r="M222" s="49"/>
      <c r="N222" s="49"/>
      <c r="O222" s="49"/>
      <c r="P222" s="49"/>
      <c r="Q222" s="49">
        <f>J222+7</f>
        <v>44360</v>
      </c>
      <c r="R222" s="49"/>
      <c r="V222" s="16"/>
      <c r="W222" s="16"/>
      <c r="X222" s="16"/>
      <c r="Y222" s="16"/>
      <c r="Z222" s="16"/>
      <c r="AA222" s="16"/>
      <c r="AB222" s="16"/>
    </row>
    <row r="223" spans="2:28" s="15" customFormat="1" ht="24" customHeight="1">
      <c r="B223" s="32"/>
      <c r="C223" s="33"/>
      <c r="D223" s="34"/>
      <c r="E223" s="56"/>
      <c r="F223" s="52"/>
      <c r="G223" s="28"/>
      <c r="H223" s="29" t="str">
        <f>H215</f>
        <v>TS KAOHSIUNG</v>
      </c>
      <c r="I223" s="27" t="str">
        <f>I215</f>
        <v>21006S</v>
      </c>
      <c r="J223" s="53">
        <f t="shared" si="14"/>
        <v>44353</v>
      </c>
      <c r="K223" s="49"/>
      <c r="L223" s="49"/>
      <c r="M223" s="49"/>
      <c r="N223" s="49"/>
      <c r="O223" s="49"/>
      <c r="P223" s="49"/>
      <c r="Q223" s="49"/>
      <c r="R223" s="49">
        <f>J223+5</f>
        <v>44358</v>
      </c>
      <c r="V223" s="16"/>
      <c r="W223" s="16"/>
      <c r="X223" s="16"/>
      <c r="Y223" s="16"/>
      <c r="Z223" s="16"/>
      <c r="AA223" s="16"/>
      <c r="AB223" s="16"/>
    </row>
    <row r="224" ht="12.75"/>
    <row r="225" ht="12.75">
      <c r="A225" s="18"/>
    </row>
    <row r="226" spans="1:2" ht="20.25">
      <c r="A226" s="62" t="s">
        <v>49</v>
      </c>
      <c r="B226" s="25"/>
    </row>
    <row r="227" spans="1:2" ht="20.25">
      <c r="A227" s="63" t="s">
        <v>50</v>
      </c>
      <c r="B227" s="25"/>
    </row>
    <row r="228" spans="1:28" s="19" customFormat="1" ht="20.25">
      <c r="A228" s="64" t="s">
        <v>54</v>
      </c>
      <c r="B228" s="25"/>
      <c r="C228" s="20"/>
      <c r="D228" s="21"/>
      <c r="E228" s="22"/>
      <c r="F228" s="23"/>
      <c r="G228" s="2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s="19" customFormat="1" ht="20.25">
      <c r="A229" s="62" t="s">
        <v>55</v>
      </c>
      <c r="B229" s="25"/>
      <c r="C229" s="20"/>
      <c r="D229" s="21"/>
      <c r="E229" s="22"/>
      <c r="F229" s="23"/>
      <c r="G229" s="2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s="19" customFormat="1" ht="20.25">
      <c r="A230" s="62" t="s">
        <v>51</v>
      </c>
      <c r="B230" s="25"/>
      <c r="C230" s="20"/>
      <c r="D230" s="21"/>
      <c r="E230" s="22"/>
      <c r="F230" s="23"/>
      <c r="G230" s="2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s="19" customFormat="1" ht="20.25">
      <c r="A231" s="62" t="s">
        <v>52</v>
      </c>
      <c r="B231" s="25"/>
      <c r="C231" s="20"/>
      <c r="D231" s="21"/>
      <c r="E231" s="22"/>
      <c r="F231" s="23"/>
      <c r="G231" s="2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ht="15.75">
      <c r="A232" s="62" t="s">
        <v>53</v>
      </c>
    </row>
    <row r="233" ht="15.75">
      <c r="A233" s="62"/>
    </row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</sheetData>
  <sheetProtection selectLockedCells="1" selectUnlockedCells="1"/>
  <mergeCells count="3">
    <mergeCell ref="C7:D7"/>
    <mergeCell ref="E7:F7"/>
    <mergeCell ref="B6:R6"/>
  </mergeCells>
  <hyperlinks>
    <hyperlink ref="A231" r:id="rId1" display="mailto:hanhkg@thamico.com"/>
  </hyperlinks>
  <printOptions/>
  <pageMargins left="0.30972222222222223" right="0" top="0.44027777777777777" bottom="0.15902777777777777" header="0.5118055555555555" footer="0.5118055555555555"/>
  <pageSetup horizontalDpi="300" verticalDpi="300" orientation="landscape" paperSize="9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Sut</dc:creator>
  <cp:keywords/>
  <dc:description/>
  <cp:lastModifiedBy>Windows User</cp:lastModifiedBy>
  <cp:lastPrinted>2021-04-23T10:06:24Z</cp:lastPrinted>
  <dcterms:created xsi:type="dcterms:W3CDTF">2018-05-26T03:22:31Z</dcterms:created>
  <dcterms:modified xsi:type="dcterms:W3CDTF">2021-04-23T10:07:02Z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